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<sst xmlns="http://schemas.openxmlformats.org/spreadsheetml/2006/main" count="109" uniqueCount="81">
  <si>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>L.p.</t>
  </si>
  <si>
    <t>Tytuł dłużny</t>
  </si>
  <si>
    <t>na dzień</t>
  </si>
  <si>
    <t>2000r.</t>
  </si>
  <si>
    <t>2001r.</t>
  </si>
  <si>
    <t>2002r.</t>
  </si>
  <si>
    <t>2003r.</t>
  </si>
  <si>
    <t>2004r.</t>
  </si>
  <si>
    <t>2005r.</t>
  </si>
  <si>
    <t>1.</t>
  </si>
  <si>
    <t>Wyemitowane papiery wart.</t>
  </si>
  <si>
    <t>2.</t>
  </si>
  <si>
    <r>
      <t xml:space="preserve"> </t>
    </r>
    <r>
      <rPr>
        <sz val="8"/>
        <rFont val="Arial CE"/>
        <family val="2"/>
      </rPr>
      <t xml:space="preserve">             -krótkoterminowe</t>
    </r>
  </si>
  <si>
    <t>3.</t>
  </si>
  <si>
    <t xml:space="preserve">                -krótkoterminowe</t>
  </si>
  <si>
    <t>4.</t>
  </si>
  <si>
    <t>5.</t>
  </si>
  <si>
    <t>Wymagalne zobowiązania:</t>
  </si>
  <si>
    <t>a)jednostek budżetowych</t>
  </si>
  <si>
    <t>b)poz.jedn.(zakładów budżet.</t>
  </si>
  <si>
    <t xml:space="preserve">   gospod.pomocn.,funduszy)</t>
  </si>
  <si>
    <t>wynikające z:</t>
  </si>
  <si>
    <t xml:space="preserve">       ustaw,</t>
  </si>
  <si>
    <t xml:space="preserve">       orzeczeń sądu,</t>
  </si>
  <si>
    <t xml:space="preserve">       udzielonych poręczeń i</t>
  </si>
  <si>
    <t xml:space="preserve">       gwarancji,</t>
  </si>
  <si>
    <t xml:space="preserve">       innych tytułów (w tym:</t>
  </si>
  <si>
    <t xml:space="preserve">       z dostaw towarów i usług</t>
  </si>
  <si>
    <t xml:space="preserve">       skł.na ubezp.społ.i F.P.)</t>
  </si>
  <si>
    <t>6.</t>
  </si>
  <si>
    <t>7.</t>
  </si>
  <si>
    <t>Prognoz.dochody budżet.</t>
  </si>
  <si>
    <t>Przyjęte depozyty</t>
  </si>
  <si>
    <t>Planowane spłaty zobowiązań na lata w tys.zł :</t>
  </si>
  <si>
    <t>Tytuł spłaty</t>
  </si>
  <si>
    <t xml:space="preserve">        odsetki    </t>
  </si>
  <si>
    <t>Potencjalne kwoty spłat z tyt.</t>
  </si>
  <si>
    <t>udzielonych poręczeń</t>
  </si>
  <si>
    <t>R  a  z  e  m :</t>
  </si>
  <si>
    <t xml:space="preserve"> </t>
  </si>
  <si>
    <t>w tys.zł</t>
  </si>
  <si>
    <t>Spłata kredytów:</t>
  </si>
  <si>
    <t>Spłata pożyczki:</t>
  </si>
  <si>
    <t>31.12.00r.1)</t>
  </si>
  <si>
    <t xml:space="preserve"> kwota długu</t>
  </si>
  <si>
    <t>2006r.</t>
  </si>
  <si>
    <t>2007r.</t>
  </si>
  <si>
    <t>2007r</t>
  </si>
  <si>
    <r>
      <t xml:space="preserve">        krótkoterminowego </t>
    </r>
    <r>
      <rPr>
        <b/>
        <sz val="8"/>
        <rFont val="Arial CE"/>
        <family val="2"/>
      </rPr>
      <t xml:space="preserve"> </t>
    </r>
  </si>
  <si>
    <t xml:space="preserve">krótkoterminowej </t>
  </si>
  <si>
    <t>rezerwa na różnice kursowe dot.spłat krótkoterm.</t>
  </si>
  <si>
    <t>-</t>
  </si>
  <si>
    <t>2008r.</t>
  </si>
  <si>
    <t>2009r.</t>
  </si>
  <si>
    <t>2010r.</t>
  </si>
  <si>
    <t>Kredyty</t>
  </si>
  <si>
    <t>Pożyczki</t>
  </si>
  <si>
    <t xml:space="preserve">                                  Prognozowane kwoty długu wg stanu na koniec roku w tys.zł</t>
  </si>
  <si>
    <t>rezerwa na różnice kurs.</t>
  </si>
  <si>
    <t xml:space="preserve">rezerwa na spł.odsetek zw. z różnicami kursowymi  </t>
  </si>
  <si>
    <t xml:space="preserve">rezerwa na różnice kursowe </t>
  </si>
  <si>
    <t xml:space="preserve">        kapitał</t>
  </si>
  <si>
    <t>21 779,1 (wykonane)</t>
  </si>
  <si>
    <t>Ogółem kwota długu</t>
  </si>
  <si>
    <t>Nr  VIII/129/03 z 16.06..2003r.</t>
  </si>
  <si>
    <t>stosunek łącznych spłat do pla-nowanych dochodów budżetu</t>
  </si>
  <si>
    <t xml:space="preserve">załącznik nr 8 do uchwały Rady Gminy Lubicz </t>
  </si>
  <si>
    <t xml:space="preserve">                         </t>
  </si>
  <si>
    <t>2011r.</t>
  </si>
  <si>
    <r>
      <t xml:space="preserve">wskaźnik długu </t>
    </r>
    <r>
      <rPr>
        <sz val="8"/>
        <rFont val="Arial CE"/>
        <family val="2"/>
      </rPr>
      <t>(stos.proc.długu do pl.dochodów)</t>
    </r>
  </si>
  <si>
    <t>2012r.</t>
  </si>
  <si>
    <t>2013r.</t>
  </si>
  <si>
    <t>2014r.</t>
  </si>
  <si>
    <t>2015r.</t>
  </si>
  <si>
    <t>Planowane  spłaty  zobowiązań  na  2005 rok  i  lata  następne</t>
  </si>
  <si>
    <t>załącznik nr 10</t>
  </si>
  <si>
    <t>Gminy Lubicz na 2005r.</t>
  </si>
  <si>
    <t xml:space="preserve">załącznik nr 9 </t>
  </si>
  <si>
    <t>Prognozowane kwoty długu budżetu gminy Lubicz na 2005 rok i lata następne</t>
  </si>
  <si>
    <t>do  uchwały budżetowej</t>
  </si>
  <si>
    <t xml:space="preserve">do uchwały budżetowej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</si>
</sst>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\ _z_ł_-;\-* #,##0.0\ _z_ł_-;_-* &quot;-&quot;?\ _z_ł_-;_-@_-"/>
  </numFmts>
  <fonts count="14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u val="single"/>
      <sz val="14"/>
      <name val="Arial CE"/>
      <family val="2"/>
    </font>
    <font>
      <b/>
      <i/>
      <u val="single"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 horizontal="center"/>
    </xf>
    <xf numFmtId="43" fontId="0" fillId="0" borderId="11" xfId="15" applyBorder="1" applyAlignment="1">
      <alignment/>
    </xf>
    <xf numFmtId="43" fontId="0" fillId="0" borderId="10" xfId="15" applyBorder="1" applyAlignment="1">
      <alignment/>
    </xf>
    <xf numFmtId="165" fontId="0" fillId="4" borderId="1" xfId="15" applyNumberFormat="1" applyFill="1" applyBorder="1" applyAlignment="1">
      <alignment/>
    </xf>
    <xf numFmtId="165" fontId="0" fillId="0" borderId="4" xfId="15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4" borderId="1" xfId="15" applyNumberFormat="1" applyFill="1" applyBorder="1" applyAlignment="1">
      <alignment horizontal="right"/>
    </xf>
    <xf numFmtId="165" fontId="0" fillId="0" borderId="2" xfId="15" applyNumberFormat="1" applyBorder="1" applyAlignment="1">
      <alignment/>
    </xf>
    <xf numFmtId="165" fontId="0" fillId="0" borderId="2" xfId="15" applyNumberFormat="1" applyBorder="1" applyAlignment="1">
      <alignment horizontal="right"/>
    </xf>
    <xf numFmtId="165" fontId="0" fillId="0" borderId="9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3" borderId="1" xfId="15" applyNumberFormat="1" applyFill="1" applyBorder="1" applyAlignment="1">
      <alignment horizontal="right"/>
    </xf>
    <xf numFmtId="165" fontId="0" fillId="3" borderId="1" xfId="15" applyNumberFormat="1" applyFill="1" applyBorder="1" applyAlignment="1">
      <alignment/>
    </xf>
    <xf numFmtId="165" fontId="0" fillId="4" borderId="10" xfId="15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4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5" fontId="0" fillId="0" borderId="2" xfId="15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4" xfId="15" applyNumberFormat="1" applyBorder="1" applyAlignment="1">
      <alignment/>
    </xf>
    <xf numFmtId="0" fontId="0" fillId="0" borderId="1" xfId="0" applyBorder="1" applyAlignment="1">
      <alignment horizontal="center"/>
    </xf>
    <xf numFmtId="165" fontId="0" fillId="0" borderId="13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3" xfId="15" applyNumberFormat="1" applyFont="1" applyFill="1" applyBorder="1" applyAlignment="1">
      <alignment/>
    </xf>
    <xf numFmtId="165" fontId="0" fillId="0" borderId="13" xfId="15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5" fontId="4" fillId="0" borderId="3" xfId="15" applyNumberFormat="1" applyFont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Border="1" applyAlignment="1">
      <alignment horizontal="center"/>
    </xf>
    <xf numFmtId="165" fontId="4" fillId="0" borderId="14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3" borderId="1" xfId="0" applyNumberFormat="1" applyFont="1" applyFill="1" applyBorder="1" applyAlignment="1">
      <alignment horizontal="right"/>
    </xf>
    <xf numFmtId="165" fontId="4" fillId="3" borderId="1" xfId="15" applyNumberFormat="1" applyFont="1" applyFill="1" applyBorder="1" applyAlignment="1">
      <alignment/>
    </xf>
    <xf numFmtId="0" fontId="1" fillId="0" borderId="13" xfId="0" applyFont="1" applyBorder="1" applyAlignment="1">
      <alignment horizontal="left" wrapText="1" indent="2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2" borderId="19" xfId="0" applyFill="1" applyBorder="1" applyAlignment="1">
      <alignment horizontal="center"/>
    </xf>
    <xf numFmtId="0" fontId="5" fillId="0" borderId="20" xfId="0" applyFont="1" applyBorder="1" applyAlignment="1">
      <alignment/>
    </xf>
    <xf numFmtId="165" fontId="4" fillId="0" borderId="21" xfId="15" applyNumberFormat="1" applyFont="1" applyBorder="1" applyAlignment="1">
      <alignment/>
    </xf>
    <xf numFmtId="165" fontId="4" fillId="0" borderId="22" xfId="15" applyNumberFormat="1" applyFont="1" applyBorder="1" applyAlignment="1">
      <alignment/>
    </xf>
    <xf numFmtId="165" fontId="4" fillId="0" borderId="20" xfId="15" applyNumberFormat="1" applyFont="1" applyBorder="1" applyAlignment="1">
      <alignment/>
    </xf>
    <xf numFmtId="0" fontId="1" fillId="0" borderId="23" xfId="0" applyFon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23" xfId="15" applyNumberFormat="1" applyBorder="1" applyAlignment="1">
      <alignment/>
    </xf>
    <xf numFmtId="0" fontId="0" fillId="0" borderId="6" xfId="0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3" xfId="15" applyNumberFormat="1" applyFont="1" applyFill="1" applyBorder="1" applyAlignment="1">
      <alignment/>
    </xf>
    <xf numFmtId="0" fontId="1" fillId="0" borderId="23" xfId="0" applyFont="1" applyBorder="1" applyAlignment="1">
      <alignment horizontal="left" wrapText="1" indent="2"/>
    </xf>
    <xf numFmtId="165" fontId="0" fillId="0" borderId="1" xfId="15" applyNumberFormat="1" applyFont="1" applyBorder="1" applyAlignment="1">
      <alignment/>
    </xf>
    <xf numFmtId="0" fontId="5" fillId="0" borderId="23" xfId="0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4" fillId="0" borderId="23" xfId="15" applyNumberFormat="1" applyFont="1" applyBorder="1" applyAlignment="1">
      <alignment/>
    </xf>
    <xf numFmtId="165" fontId="0" fillId="0" borderId="1" xfId="15" applyNumberFormat="1" applyFill="1" applyBorder="1" applyAlignment="1">
      <alignment/>
    </xf>
    <xf numFmtId="0" fontId="1" fillId="0" borderId="23" xfId="0" applyFont="1" applyBorder="1" applyAlignment="1">
      <alignment horizontal="left" indent="2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" xfId="0" applyBorder="1" applyAlignment="1">
      <alignment horizontal="right"/>
    </xf>
    <xf numFmtId="43" fontId="0" fillId="0" borderId="5" xfId="15" applyBorder="1" applyAlignment="1">
      <alignment/>
    </xf>
    <xf numFmtId="165" fontId="0" fillId="0" borderId="11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3" xfId="15" applyNumberFormat="1" applyFill="1" applyBorder="1" applyAlignment="1">
      <alignment/>
    </xf>
    <xf numFmtId="165" fontId="4" fillId="0" borderId="14" xfId="15" applyNumberFormat="1" applyFont="1" applyBorder="1" applyAlignment="1">
      <alignment/>
    </xf>
    <xf numFmtId="165" fontId="0" fillId="4" borderId="1" xfId="15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5" xfId="15" applyNumberFormat="1" applyFont="1" applyBorder="1" applyAlignment="1">
      <alignment/>
    </xf>
    <xf numFmtId="165" fontId="10" fillId="0" borderId="14" xfId="15" applyNumberFormat="1" applyFont="1" applyBorder="1" applyAlignment="1">
      <alignment/>
    </xf>
    <xf numFmtId="165" fontId="11" fillId="0" borderId="3" xfId="15" applyNumberFormat="1" applyFont="1" applyBorder="1" applyAlignment="1">
      <alignment/>
    </xf>
    <xf numFmtId="165" fontId="11" fillId="0" borderId="11" xfId="15" applyNumberFormat="1" applyFont="1" applyBorder="1" applyAlignment="1">
      <alignment/>
    </xf>
    <xf numFmtId="165" fontId="11" fillId="0" borderId="8" xfId="15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 horizontal="center"/>
    </xf>
    <xf numFmtId="165" fontId="10" fillId="0" borderId="3" xfId="15" applyNumberFormat="1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165" fontId="0" fillId="0" borderId="13" xfId="15" applyNumberFormat="1" applyFill="1" applyBorder="1" applyAlignment="1">
      <alignment/>
    </xf>
    <xf numFmtId="0" fontId="0" fillId="2" borderId="33" xfId="0" applyFill="1" applyBorder="1" applyAlignment="1">
      <alignment horizontal="center"/>
    </xf>
    <xf numFmtId="0" fontId="4" fillId="2" borderId="4" xfId="0" applyFont="1" applyFill="1" applyBorder="1" applyAlignment="1">
      <alignment/>
    </xf>
    <xf numFmtId="165" fontId="0" fillId="4" borderId="23" xfId="15" applyNumberFormat="1" applyFill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13" xfId="15" applyNumberFormat="1" applyFont="1" applyBorder="1" applyAlignment="1">
      <alignment/>
    </xf>
    <xf numFmtId="165" fontId="4" fillId="0" borderId="13" xfId="15" applyNumberFormat="1" applyFont="1" applyBorder="1" applyAlignment="1">
      <alignment/>
    </xf>
    <xf numFmtId="0" fontId="0" fillId="0" borderId="0" xfId="0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4.25390625" style="0" customWidth="1"/>
    <col min="2" max="2" width="23.75390625" style="0" customWidth="1"/>
    <col min="3" max="7" width="12.25390625" style="0" hidden="1" customWidth="1"/>
    <col min="8" max="8" width="12.25390625" style="0" bestFit="1" customWidth="1"/>
    <col min="9" max="9" width="12.25390625" style="0" hidden="1" customWidth="1"/>
    <col min="10" max="13" width="11.25390625" style="0" bestFit="1" customWidth="1"/>
    <col min="14" max="14" width="12.625" style="0" customWidth="1"/>
    <col min="15" max="15" width="11.625" style="0" customWidth="1"/>
    <col min="16" max="19" width="11.25390625" style="0" bestFit="1" customWidth="1"/>
  </cols>
  <sheetData>
    <row r="1" ht="13.5" thickBot="1"/>
    <row r="2" spans="2:12" ht="18.75">
      <c r="B2" s="144"/>
      <c r="E2" s="54" t="s">
        <v>66</v>
      </c>
      <c r="F2" s="55"/>
      <c r="G2" s="117"/>
      <c r="H2" s="53"/>
      <c r="I2" s="42"/>
      <c r="J2" s="135" t="s">
        <v>77</v>
      </c>
      <c r="K2" s="138"/>
      <c r="L2" s="139"/>
    </row>
    <row r="3" spans="5:12" ht="12.75">
      <c r="E3" s="56" t="s">
        <v>64</v>
      </c>
      <c r="F3" s="57"/>
      <c r="G3" s="117"/>
      <c r="H3" s="53"/>
      <c r="I3" s="42"/>
      <c r="J3" s="136" t="s">
        <v>79</v>
      </c>
      <c r="K3" s="140"/>
      <c r="L3" s="141"/>
    </row>
    <row r="4" spans="10:12" ht="13.5" thickBot="1">
      <c r="J4" s="137" t="s">
        <v>76</v>
      </c>
      <c r="K4" s="142"/>
      <c r="L4" s="143"/>
    </row>
    <row r="6" spans="1:14" ht="18">
      <c r="A6" s="169" t="s">
        <v>78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4:19" ht="12.75">
      <c r="D7" s="8"/>
      <c r="E7" s="8"/>
      <c r="F7" s="8"/>
      <c r="G7" s="8"/>
      <c r="H7" s="8"/>
      <c r="I7" s="9" t="s">
        <v>40</v>
      </c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13"/>
      <c r="B8" s="14"/>
      <c r="C8" s="59" t="s">
        <v>44</v>
      </c>
      <c r="D8" s="174" t="s">
        <v>57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ht="12.75">
      <c r="A9" s="15" t="s">
        <v>0</v>
      </c>
      <c r="B9" s="16" t="s">
        <v>1</v>
      </c>
      <c r="C9" s="51" t="s">
        <v>2</v>
      </c>
      <c r="D9" s="170" t="s">
        <v>4</v>
      </c>
      <c r="E9" s="170" t="s">
        <v>5</v>
      </c>
      <c r="F9" s="172" t="s">
        <v>6</v>
      </c>
      <c r="G9" s="170" t="s">
        <v>7</v>
      </c>
      <c r="H9" s="170" t="s">
        <v>8</v>
      </c>
      <c r="I9" s="170" t="s">
        <v>8</v>
      </c>
      <c r="J9" s="13"/>
      <c r="K9" s="13"/>
      <c r="L9" s="13"/>
      <c r="M9" s="13"/>
      <c r="N9" s="13"/>
      <c r="O9" s="13"/>
      <c r="P9" s="149"/>
      <c r="Q9" s="149"/>
      <c r="R9" s="149"/>
      <c r="S9" s="149"/>
    </row>
    <row r="10" spans="1:19" ht="12.75">
      <c r="A10" s="17"/>
      <c r="B10" s="18"/>
      <c r="C10" s="52" t="s">
        <v>43</v>
      </c>
      <c r="D10" s="171"/>
      <c r="E10" s="171"/>
      <c r="F10" s="173"/>
      <c r="G10" s="171"/>
      <c r="H10" s="171"/>
      <c r="I10" s="171"/>
      <c r="J10" s="58" t="s">
        <v>45</v>
      </c>
      <c r="K10" s="58" t="s">
        <v>46</v>
      </c>
      <c r="L10" s="58" t="s">
        <v>52</v>
      </c>
      <c r="M10" s="58" t="s">
        <v>53</v>
      </c>
      <c r="N10" s="58" t="s">
        <v>54</v>
      </c>
      <c r="O10" s="58" t="s">
        <v>68</v>
      </c>
      <c r="P10" s="58" t="s">
        <v>70</v>
      </c>
      <c r="Q10" s="58" t="s">
        <v>71</v>
      </c>
      <c r="R10" s="58" t="s">
        <v>72</v>
      </c>
      <c r="S10" s="58" t="s">
        <v>73</v>
      </c>
    </row>
    <row r="11" spans="1:20" ht="12.75">
      <c r="A11" s="1" t="s">
        <v>9</v>
      </c>
      <c r="B11" s="6" t="s">
        <v>10</v>
      </c>
      <c r="C11" s="50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2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1"/>
      <c r="P11" s="95"/>
      <c r="Q11" s="95"/>
      <c r="R11" s="95"/>
      <c r="S11" s="48"/>
      <c r="T11" s="146"/>
    </row>
    <row r="12" spans="1:20" ht="12.75">
      <c r="A12" s="4" t="s">
        <v>11</v>
      </c>
      <c r="B12" s="7" t="s">
        <v>55</v>
      </c>
      <c r="C12" s="31">
        <v>4953.6</v>
      </c>
      <c r="D12" s="25">
        <v>8291.2</v>
      </c>
      <c r="E12" s="50">
        <v>7669.1</v>
      </c>
      <c r="F12" s="48">
        <v>5896.8</v>
      </c>
      <c r="G12" s="48">
        <v>10004.8</v>
      </c>
      <c r="H12" s="48">
        <v>13396.6</v>
      </c>
      <c r="I12" s="37">
        <v>1937.1</v>
      </c>
      <c r="J12" s="48">
        <v>12681.2</v>
      </c>
      <c r="K12" s="48">
        <v>11130.4</v>
      </c>
      <c r="L12" s="48">
        <v>9345.6</v>
      </c>
      <c r="M12" s="48">
        <v>7581</v>
      </c>
      <c r="N12" s="48">
        <v>6035</v>
      </c>
      <c r="O12" s="48">
        <v>4479</v>
      </c>
      <c r="P12" s="95">
        <v>3203</v>
      </c>
      <c r="Q12" s="95">
        <v>1927</v>
      </c>
      <c r="R12" s="95">
        <v>776</v>
      </c>
      <c r="S12" s="48"/>
      <c r="T12" s="146"/>
    </row>
    <row r="13" spans="1:20" ht="12.75" hidden="1">
      <c r="A13" s="3"/>
      <c r="B13" s="8" t="s">
        <v>12</v>
      </c>
      <c r="C13" s="49">
        <v>0</v>
      </c>
      <c r="D13" s="46">
        <v>258.4</v>
      </c>
      <c r="E13" s="49">
        <v>1200</v>
      </c>
      <c r="F13" s="46">
        <v>0</v>
      </c>
      <c r="G13" s="46">
        <v>2165.8</v>
      </c>
      <c r="H13" s="46">
        <v>0</v>
      </c>
      <c r="I13" s="28">
        <v>0</v>
      </c>
      <c r="J13" s="46">
        <v>610</v>
      </c>
      <c r="K13" s="46">
        <v>0</v>
      </c>
      <c r="L13" s="46">
        <v>0</v>
      </c>
      <c r="M13" s="46">
        <v>0</v>
      </c>
      <c r="N13" s="46">
        <v>0</v>
      </c>
      <c r="P13" s="113"/>
      <c r="Q13" s="64"/>
      <c r="R13" s="64"/>
      <c r="S13" s="64"/>
      <c r="T13" s="146"/>
    </row>
    <row r="14" spans="1:20" ht="12.75" hidden="1">
      <c r="A14" s="2"/>
      <c r="B14" s="10" t="s">
        <v>58</v>
      </c>
      <c r="C14" s="36"/>
      <c r="D14" s="35"/>
      <c r="E14" s="36">
        <v>0</v>
      </c>
      <c r="F14" s="35">
        <v>210</v>
      </c>
      <c r="G14" s="35">
        <v>205</v>
      </c>
      <c r="H14" s="35">
        <v>180</v>
      </c>
      <c r="I14" s="110"/>
      <c r="J14" s="48">
        <v>90</v>
      </c>
      <c r="K14" s="48"/>
      <c r="L14" s="48"/>
      <c r="M14" s="48"/>
      <c r="N14" s="48"/>
      <c r="P14" s="113"/>
      <c r="Q14" s="64"/>
      <c r="R14" s="64"/>
      <c r="S14" s="64"/>
      <c r="T14" s="146"/>
    </row>
    <row r="15" spans="1:20" ht="12.75">
      <c r="A15" s="4" t="s">
        <v>13</v>
      </c>
      <c r="B15" s="7" t="s">
        <v>56</v>
      </c>
      <c r="C15" s="31">
        <v>1346.8</v>
      </c>
      <c r="D15" s="25">
        <v>859.8</v>
      </c>
      <c r="E15" s="31">
        <v>1056.7</v>
      </c>
      <c r="F15" s="25">
        <v>1262.4</v>
      </c>
      <c r="G15" s="25">
        <v>1353.8</v>
      </c>
      <c r="H15" s="25">
        <v>1095.6</v>
      </c>
      <c r="I15" s="26">
        <v>0</v>
      </c>
      <c r="J15" s="60">
        <v>837.4</v>
      </c>
      <c r="K15" s="35">
        <v>579.1</v>
      </c>
      <c r="L15" s="35">
        <v>360</v>
      </c>
      <c r="M15" s="35">
        <v>180</v>
      </c>
      <c r="N15" s="35">
        <v>0</v>
      </c>
      <c r="O15" s="48">
        <v>0</v>
      </c>
      <c r="P15" s="66">
        <v>0</v>
      </c>
      <c r="Q15" s="66">
        <v>0</v>
      </c>
      <c r="R15" s="66">
        <v>0</v>
      </c>
      <c r="S15" s="46"/>
      <c r="T15" s="146"/>
    </row>
    <row r="16" spans="1:20" ht="12.75" hidden="1">
      <c r="A16" s="3"/>
      <c r="B16" s="9" t="s">
        <v>14</v>
      </c>
      <c r="C16" s="49">
        <v>0</v>
      </c>
      <c r="D16" s="46">
        <v>0</v>
      </c>
      <c r="E16" s="49">
        <v>255</v>
      </c>
      <c r="F16" s="46">
        <v>0</v>
      </c>
      <c r="G16" s="46">
        <v>0</v>
      </c>
      <c r="H16" s="46">
        <v>0</v>
      </c>
      <c r="I16" s="28">
        <v>0</v>
      </c>
      <c r="J16" s="35">
        <v>0</v>
      </c>
      <c r="K16" s="46">
        <v>0</v>
      </c>
      <c r="L16" s="46">
        <v>0</v>
      </c>
      <c r="M16" s="46">
        <v>180</v>
      </c>
      <c r="N16" s="46">
        <v>0</v>
      </c>
      <c r="O16" s="113"/>
      <c r="P16" s="113"/>
      <c r="Q16" s="64"/>
      <c r="R16" s="64"/>
      <c r="S16" s="64"/>
      <c r="T16" s="146"/>
    </row>
    <row r="17" spans="1:20" ht="12.75">
      <c r="A17" s="1" t="s">
        <v>15</v>
      </c>
      <c r="B17" s="6" t="s">
        <v>32</v>
      </c>
      <c r="C17" s="45">
        <v>0</v>
      </c>
      <c r="D17" s="45">
        <v>0</v>
      </c>
      <c r="E17" s="45">
        <v>0</v>
      </c>
      <c r="F17" s="45">
        <v>0</v>
      </c>
      <c r="G17" s="48">
        <v>0</v>
      </c>
      <c r="H17" s="48">
        <v>0</v>
      </c>
      <c r="I17" s="29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66">
        <v>0</v>
      </c>
      <c r="Q17" s="66">
        <v>0</v>
      </c>
      <c r="R17" s="66">
        <v>0</v>
      </c>
      <c r="S17" s="46"/>
      <c r="T17" s="146"/>
    </row>
    <row r="18" spans="1:20" ht="14.25" customHeight="1">
      <c r="A18" s="4" t="s">
        <v>16</v>
      </c>
      <c r="B18" s="7" t="s">
        <v>17</v>
      </c>
      <c r="C18" s="43">
        <v>517.5</v>
      </c>
      <c r="D18" s="25">
        <v>7.3</v>
      </c>
      <c r="E18" s="31">
        <v>90.1</v>
      </c>
      <c r="F18" s="25">
        <f>F19+F20</f>
        <v>50</v>
      </c>
      <c r="G18" s="25">
        <f>G19+G20</f>
        <v>50</v>
      </c>
      <c r="H18" s="25">
        <f>H19+H20</f>
        <v>50</v>
      </c>
      <c r="I18" s="37">
        <f>I19+I20</f>
        <v>50</v>
      </c>
      <c r="J18" s="35">
        <v>50</v>
      </c>
      <c r="K18" s="35">
        <v>50</v>
      </c>
      <c r="L18" s="64">
        <v>50</v>
      </c>
      <c r="M18" s="25">
        <v>50</v>
      </c>
      <c r="N18" s="25">
        <v>50</v>
      </c>
      <c r="O18" s="25">
        <v>50</v>
      </c>
      <c r="P18" s="113">
        <v>50</v>
      </c>
      <c r="Q18" s="64">
        <v>50</v>
      </c>
      <c r="R18" s="64">
        <v>50</v>
      </c>
      <c r="S18" s="64"/>
      <c r="T18" s="146"/>
    </row>
    <row r="19" spans="1:20" ht="17.25" customHeight="1">
      <c r="A19" s="2"/>
      <c r="B19" s="11" t="s">
        <v>18</v>
      </c>
      <c r="C19" s="44">
        <v>514.7</v>
      </c>
      <c r="D19" s="35">
        <v>2.5</v>
      </c>
      <c r="E19" s="36">
        <v>84.7</v>
      </c>
      <c r="F19" s="35">
        <v>50</v>
      </c>
      <c r="G19" s="120">
        <v>50</v>
      </c>
      <c r="H19" s="120">
        <v>50</v>
      </c>
      <c r="I19" s="121">
        <v>50</v>
      </c>
      <c r="J19" s="120">
        <v>50</v>
      </c>
      <c r="K19" s="120">
        <v>50</v>
      </c>
      <c r="L19" s="122">
        <v>50</v>
      </c>
      <c r="M19" s="120">
        <v>50</v>
      </c>
      <c r="N19" s="120">
        <v>50</v>
      </c>
      <c r="O19" s="120">
        <v>50</v>
      </c>
      <c r="P19" s="151">
        <v>50</v>
      </c>
      <c r="Q19" s="122">
        <v>50</v>
      </c>
      <c r="R19" s="122">
        <v>50</v>
      </c>
      <c r="S19" s="122"/>
      <c r="T19" s="146"/>
    </row>
    <row r="20" spans="1:20" ht="12.75">
      <c r="A20" s="2"/>
      <c r="B20" s="11" t="s">
        <v>19</v>
      </c>
      <c r="C20" s="36">
        <v>2.8</v>
      </c>
      <c r="D20" s="35">
        <v>4.8</v>
      </c>
      <c r="E20" s="36">
        <v>5.4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4">
        <v>0</v>
      </c>
      <c r="M20" s="35">
        <v>0</v>
      </c>
      <c r="N20" s="35">
        <v>0</v>
      </c>
      <c r="O20" s="35">
        <v>0</v>
      </c>
      <c r="P20" s="113">
        <v>0</v>
      </c>
      <c r="Q20" s="113">
        <v>0</v>
      </c>
      <c r="R20" s="64">
        <v>0</v>
      </c>
      <c r="S20" s="64"/>
      <c r="T20" s="146"/>
    </row>
    <row r="21" spans="1:20" ht="12.75">
      <c r="A21" s="2"/>
      <c r="B21" s="107" t="s">
        <v>20</v>
      </c>
      <c r="C21" s="33"/>
      <c r="D21" s="3"/>
      <c r="E21" s="3"/>
      <c r="F21" s="3"/>
      <c r="G21" s="3"/>
      <c r="H21" s="3"/>
      <c r="I21" s="126"/>
      <c r="J21" s="46"/>
      <c r="K21" s="46"/>
      <c r="L21" s="8"/>
      <c r="M21" s="3"/>
      <c r="N21" s="3"/>
      <c r="O21" s="3"/>
      <c r="P21" s="66"/>
      <c r="Q21" s="66"/>
      <c r="R21" s="66"/>
      <c r="S21" s="46"/>
      <c r="T21" s="146"/>
    </row>
    <row r="22" spans="1:20" ht="12.75">
      <c r="A22" s="2"/>
      <c r="B22" s="11" t="s">
        <v>21</v>
      </c>
      <c r="C22" s="32"/>
      <c r="D22" s="2"/>
      <c r="E22" s="2"/>
      <c r="F22" s="2"/>
      <c r="G22" s="2"/>
      <c r="H22" s="2"/>
      <c r="I22" s="5"/>
      <c r="J22" s="35"/>
      <c r="K22" s="35"/>
      <c r="M22" s="2"/>
      <c r="N22" s="2"/>
      <c r="O22" s="2"/>
      <c r="P22" s="113"/>
      <c r="Q22" s="64"/>
      <c r="R22" s="64"/>
      <c r="S22" s="64"/>
      <c r="T22" s="146"/>
    </row>
    <row r="23" spans="1:20" ht="12.75">
      <c r="A23" s="2"/>
      <c r="B23" s="107" t="s">
        <v>22</v>
      </c>
      <c r="C23" s="33"/>
      <c r="D23" s="3"/>
      <c r="E23" s="46">
        <v>0</v>
      </c>
      <c r="F23" s="46">
        <v>0</v>
      </c>
      <c r="G23" s="46">
        <v>0</v>
      </c>
      <c r="H23" s="46">
        <v>0</v>
      </c>
      <c r="I23" s="111"/>
      <c r="J23" s="46">
        <v>0</v>
      </c>
      <c r="K23" s="46">
        <v>0</v>
      </c>
      <c r="L23" s="47">
        <v>0</v>
      </c>
      <c r="M23" s="46">
        <v>0</v>
      </c>
      <c r="N23" s="46">
        <v>0</v>
      </c>
      <c r="O23" s="46">
        <v>0</v>
      </c>
      <c r="P23" s="66">
        <v>0</v>
      </c>
      <c r="Q23" s="66">
        <v>0</v>
      </c>
      <c r="R23" s="66">
        <v>0</v>
      </c>
      <c r="S23" s="46"/>
      <c r="T23" s="146"/>
    </row>
    <row r="24" spans="1:20" ht="12.75">
      <c r="A24" s="2"/>
      <c r="B24" s="108" t="s">
        <v>23</v>
      </c>
      <c r="C24" s="109"/>
      <c r="D24" s="1"/>
      <c r="E24" s="48">
        <v>0</v>
      </c>
      <c r="F24" s="48">
        <v>0</v>
      </c>
      <c r="G24" s="48">
        <v>0</v>
      </c>
      <c r="H24" s="48">
        <v>0</v>
      </c>
      <c r="I24" s="112"/>
      <c r="J24" s="48">
        <v>0</v>
      </c>
      <c r="K24" s="48">
        <v>0</v>
      </c>
      <c r="L24" s="94">
        <v>0</v>
      </c>
      <c r="M24" s="48">
        <v>0</v>
      </c>
      <c r="N24" s="48">
        <v>0</v>
      </c>
      <c r="O24" s="48">
        <v>0</v>
      </c>
      <c r="P24" s="95">
        <v>0</v>
      </c>
      <c r="Q24" s="95">
        <v>0</v>
      </c>
      <c r="R24" s="95">
        <v>0</v>
      </c>
      <c r="S24" s="48"/>
      <c r="T24" s="146"/>
    </row>
    <row r="25" spans="1:20" ht="12.75">
      <c r="A25" s="2"/>
      <c r="B25" s="11" t="s">
        <v>24</v>
      </c>
      <c r="C25" s="32"/>
      <c r="D25" s="2"/>
      <c r="E25" s="35"/>
      <c r="F25" s="35"/>
      <c r="G25" s="35"/>
      <c r="H25" s="35"/>
      <c r="I25" s="38"/>
      <c r="J25" s="35"/>
      <c r="K25" s="35"/>
      <c r="L25" s="113"/>
      <c r="M25" s="35"/>
      <c r="N25" s="35"/>
      <c r="O25" s="4"/>
      <c r="P25" s="113"/>
      <c r="Q25" s="64"/>
      <c r="R25" s="64"/>
      <c r="S25" s="64"/>
      <c r="T25" s="146"/>
    </row>
    <row r="26" spans="1:20" ht="12.75">
      <c r="A26" s="2"/>
      <c r="B26" s="107" t="s">
        <v>25</v>
      </c>
      <c r="C26" s="33"/>
      <c r="D26" s="3"/>
      <c r="E26" s="46">
        <v>0</v>
      </c>
      <c r="F26" s="46">
        <v>0</v>
      </c>
      <c r="G26" s="46">
        <v>0</v>
      </c>
      <c r="H26" s="46">
        <v>0</v>
      </c>
      <c r="I26" s="111"/>
      <c r="J26" s="46">
        <v>0</v>
      </c>
      <c r="K26" s="46">
        <v>0</v>
      </c>
      <c r="L26" s="47">
        <v>0</v>
      </c>
      <c r="M26" s="46">
        <v>0</v>
      </c>
      <c r="N26" s="46">
        <v>0</v>
      </c>
      <c r="O26" s="46">
        <v>0</v>
      </c>
      <c r="P26" s="66">
        <v>0</v>
      </c>
      <c r="Q26" s="66">
        <v>0</v>
      </c>
      <c r="R26" s="66">
        <v>0</v>
      </c>
      <c r="S26" s="46"/>
      <c r="T26" s="146"/>
    </row>
    <row r="27" spans="1:20" ht="12.75">
      <c r="A27" s="2"/>
      <c r="B27" s="11" t="s">
        <v>26</v>
      </c>
      <c r="C27" s="32"/>
      <c r="D27" s="2"/>
      <c r="E27" s="35"/>
      <c r="F27" s="35"/>
      <c r="G27" s="35"/>
      <c r="H27" s="35"/>
      <c r="I27" s="38"/>
      <c r="J27" s="35"/>
      <c r="K27" s="35"/>
      <c r="L27" s="113"/>
      <c r="M27" s="35"/>
      <c r="N27" s="35"/>
      <c r="O27" s="4"/>
      <c r="P27" s="113"/>
      <c r="Q27" s="64"/>
      <c r="R27" s="64"/>
      <c r="S27" s="64"/>
      <c r="T27" s="146"/>
    </row>
    <row r="28" spans="1:20" ht="12.75">
      <c r="A28" s="2"/>
      <c r="B28" s="107" t="s">
        <v>27</v>
      </c>
      <c r="C28" s="33"/>
      <c r="D28" s="3"/>
      <c r="E28" s="46">
        <v>90.1</v>
      </c>
      <c r="F28" s="46">
        <v>50</v>
      </c>
      <c r="G28" s="123">
        <v>50</v>
      </c>
      <c r="H28" s="123">
        <v>50</v>
      </c>
      <c r="I28" s="124"/>
      <c r="J28" s="123">
        <v>50</v>
      </c>
      <c r="K28" s="123">
        <v>50</v>
      </c>
      <c r="L28" s="125">
        <v>50</v>
      </c>
      <c r="M28" s="123">
        <v>50</v>
      </c>
      <c r="N28" s="123">
        <v>50</v>
      </c>
      <c r="O28" s="129">
        <v>50</v>
      </c>
      <c r="P28" s="152">
        <v>50</v>
      </c>
      <c r="Q28" s="152">
        <v>50</v>
      </c>
      <c r="R28" s="152">
        <v>50</v>
      </c>
      <c r="S28" s="129"/>
      <c r="T28" s="146"/>
    </row>
    <row r="29" spans="1:20" ht="12.75">
      <c r="A29" s="3"/>
      <c r="B29" s="12" t="s">
        <v>28</v>
      </c>
      <c r="C29" s="33"/>
      <c r="D29" s="3"/>
      <c r="E29" s="46">
        <v>0</v>
      </c>
      <c r="F29" s="46">
        <v>0</v>
      </c>
      <c r="G29" s="46">
        <v>0</v>
      </c>
      <c r="H29" s="46">
        <v>0</v>
      </c>
      <c r="I29" s="111"/>
      <c r="J29" s="48">
        <v>0</v>
      </c>
      <c r="K29" s="48">
        <v>0</v>
      </c>
      <c r="L29" s="112">
        <v>0</v>
      </c>
      <c r="M29" s="46">
        <v>0</v>
      </c>
      <c r="N29" s="46">
        <v>0</v>
      </c>
      <c r="O29" s="1"/>
      <c r="P29" s="95"/>
      <c r="Q29" s="95"/>
      <c r="R29" s="95"/>
      <c r="S29" s="48"/>
      <c r="T29" s="146"/>
    </row>
    <row r="30" spans="1:20" ht="12.75">
      <c r="A30" s="19" t="s">
        <v>29</v>
      </c>
      <c r="B30" s="20" t="s">
        <v>63</v>
      </c>
      <c r="C30" s="39">
        <f>C11+C12+C13+C15+C16+C17+C18</f>
        <v>6817.900000000001</v>
      </c>
      <c r="D30" s="40">
        <f>D11+D12+D13+D15+D16+D17+D18</f>
        <v>9416.699999999999</v>
      </c>
      <c r="E30" s="40">
        <v>8815.9</v>
      </c>
      <c r="F30" s="40">
        <v>7209.2</v>
      </c>
      <c r="G30" s="40">
        <f>G12+G15+G18</f>
        <v>11408.599999999999</v>
      </c>
      <c r="H30" s="40">
        <f aca="true" t="shared" si="0" ref="H30:R30">H12+H15+H18</f>
        <v>14542.2</v>
      </c>
      <c r="I30" s="40">
        <f t="shared" si="0"/>
        <v>1987.1</v>
      </c>
      <c r="J30" s="40">
        <f t="shared" si="0"/>
        <v>13568.6</v>
      </c>
      <c r="K30" s="40">
        <f t="shared" si="0"/>
        <v>11759.5</v>
      </c>
      <c r="L30" s="40">
        <f t="shared" si="0"/>
        <v>9755.6</v>
      </c>
      <c r="M30" s="40">
        <f t="shared" si="0"/>
        <v>7811</v>
      </c>
      <c r="N30" s="40">
        <f t="shared" si="0"/>
        <v>6085</v>
      </c>
      <c r="O30" s="40">
        <f t="shared" si="0"/>
        <v>4529</v>
      </c>
      <c r="P30" s="40">
        <f t="shared" si="0"/>
        <v>3253</v>
      </c>
      <c r="Q30" s="40">
        <f t="shared" si="0"/>
        <v>1977</v>
      </c>
      <c r="R30" s="40">
        <f t="shared" si="0"/>
        <v>826</v>
      </c>
      <c r="S30" s="40"/>
      <c r="T30" s="146"/>
    </row>
    <row r="31" spans="1:20" ht="25.5">
      <c r="A31" s="21" t="s">
        <v>30</v>
      </c>
      <c r="B31" s="22" t="s">
        <v>31</v>
      </c>
      <c r="C31" s="34">
        <v>18559.1</v>
      </c>
      <c r="D31" s="30">
        <v>17924.2</v>
      </c>
      <c r="E31" s="116" t="s">
        <v>62</v>
      </c>
      <c r="F31" s="30">
        <v>25280.7</v>
      </c>
      <c r="G31" s="30">
        <v>26920</v>
      </c>
      <c r="H31" s="30">
        <v>30833</v>
      </c>
      <c r="I31" s="41">
        <v>20000</v>
      </c>
      <c r="J31" s="30">
        <v>30012.2</v>
      </c>
      <c r="K31" s="30">
        <v>30752.6</v>
      </c>
      <c r="L31" s="30">
        <v>28000</v>
      </c>
      <c r="M31" s="30">
        <v>28500</v>
      </c>
      <c r="N31" s="30">
        <v>29000</v>
      </c>
      <c r="O31" s="30">
        <v>29000</v>
      </c>
      <c r="P31" s="150">
        <v>29900</v>
      </c>
      <c r="Q31" s="150">
        <v>30850</v>
      </c>
      <c r="R31" s="150">
        <v>31700</v>
      </c>
      <c r="S31" s="30">
        <v>32300</v>
      </c>
      <c r="T31" s="146"/>
    </row>
    <row r="32" spans="1:20" ht="26.25" customHeight="1">
      <c r="A32" s="163" t="s">
        <v>69</v>
      </c>
      <c r="B32" s="164"/>
      <c r="C32" s="65">
        <v>36.7</v>
      </c>
      <c r="D32" s="65">
        <v>52.5</v>
      </c>
      <c r="E32" s="65">
        <v>40.5</v>
      </c>
      <c r="F32" s="65">
        <v>28.1</v>
      </c>
      <c r="G32" s="45">
        <v>42.4</v>
      </c>
      <c r="H32" s="45">
        <v>47.2</v>
      </c>
      <c r="I32" s="63"/>
      <c r="J32" s="45">
        <v>45.2</v>
      </c>
      <c r="K32" s="45">
        <v>38.2</v>
      </c>
      <c r="L32" s="45">
        <v>34.8</v>
      </c>
      <c r="M32" s="45">
        <v>27.4</v>
      </c>
      <c r="N32" s="45">
        <v>21</v>
      </c>
      <c r="O32" s="48">
        <v>15.6</v>
      </c>
      <c r="P32" s="95">
        <v>10.9</v>
      </c>
      <c r="Q32" s="95">
        <v>6.4</v>
      </c>
      <c r="R32" s="95">
        <v>2.6</v>
      </c>
      <c r="S32" s="48"/>
      <c r="T32" s="146"/>
    </row>
    <row r="33" ht="12.75">
      <c r="A33" s="23"/>
    </row>
    <row r="34" ht="12.75">
      <c r="L34" s="42"/>
    </row>
    <row r="35" spans="1:7" ht="12.75">
      <c r="A35" s="24"/>
      <c r="G35" s="24"/>
    </row>
    <row r="36" ht="13.5" thickBot="1"/>
    <row r="37" spans="2:14" ht="15">
      <c r="B37" s="145"/>
      <c r="H37" s="42"/>
      <c r="K37" s="135" t="s">
        <v>75</v>
      </c>
      <c r="L37" s="130"/>
      <c r="M37" s="131"/>
      <c r="N37" s="119"/>
    </row>
    <row r="38" spans="11:15" ht="12.75">
      <c r="K38" s="136" t="s">
        <v>80</v>
      </c>
      <c r="L38" s="118"/>
      <c r="M38" s="132"/>
      <c r="N38" s="119"/>
      <c r="O38" s="42"/>
    </row>
    <row r="39" spans="11:14" ht="13.5" thickBot="1">
      <c r="K39" s="137" t="s">
        <v>76</v>
      </c>
      <c r="L39" s="133"/>
      <c r="M39" s="134"/>
      <c r="N39" s="119"/>
    </row>
    <row r="40" spans="1:14" ht="12.75">
      <c r="A40" s="154"/>
      <c r="B40" s="154"/>
      <c r="C40" s="154"/>
      <c r="D40" s="154"/>
      <c r="E40" s="154"/>
      <c r="F40" s="154"/>
      <c r="G40" s="154"/>
      <c r="H40" s="154"/>
      <c r="I40" s="154"/>
      <c r="L40" s="24"/>
      <c r="M40" s="24"/>
      <c r="N40" s="24"/>
    </row>
    <row r="41" spans="1:14" ht="18">
      <c r="A41" s="165" t="s">
        <v>74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</row>
    <row r="42" spans="11:15" ht="13.5" thickBot="1">
      <c r="K42" s="42"/>
      <c r="O42" s="127"/>
    </row>
    <row r="43" spans="1:19" ht="13.5" thickBot="1">
      <c r="A43" s="157" t="s">
        <v>0</v>
      </c>
      <c r="B43" s="159" t="s">
        <v>34</v>
      </c>
      <c r="C43" s="166" t="s">
        <v>33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</row>
    <row r="44" spans="1:19" ht="13.5" thickBot="1">
      <c r="A44" s="158"/>
      <c r="B44" s="160"/>
      <c r="C44" s="84" t="s">
        <v>3</v>
      </c>
      <c r="D44" s="85" t="s">
        <v>4</v>
      </c>
      <c r="E44" s="86" t="s">
        <v>5</v>
      </c>
      <c r="F44" s="86" t="s">
        <v>6</v>
      </c>
      <c r="G44" s="86" t="s">
        <v>7</v>
      </c>
      <c r="H44" s="86" t="s">
        <v>8</v>
      </c>
      <c r="I44" s="87"/>
      <c r="J44" s="86" t="s">
        <v>45</v>
      </c>
      <c r="K44" s="86" t="s">
        <v>47</v>
      </c>
      <c r="L44" s="86" t="s">
        <v>52</v>
      </c>
      <c r="M44" s="86" t="s">
        <v>53</v>
      </c>
      <c r="N44" s="88" t="s">
        <v>54</v>
      </c>
      <c r="O44" s="128" t="s">
        <v>68</v>
      </c>
      <c r="P44" s="148" t="s">
        <v>70</v>
      </c>
      <c r="Q44" s="148" t="s">
        <v>71</v>
      </c>
      <c r="R44" s="148" t="s">
        <v>72</v>
      </c>
      <c r="S44" s="148" t="s">
        <v>73</v>
      </c>
    </row>
    <row r="45" spans="1:20" ht="12.75">
      <c r="A45" s="72" t="s">
        <v>9</v>
      </c>
      <c r="B45" s="89" t="s">
        <v>41</v>
      </c>
      <c r="C45" s="90">
        <f>C46+C48+C50</f>
        <v>425.3</v>
      </c>
      <c r="D45" s="91">
        <f>D46+D48+D50+D51</f>
        <v>1455.8000000000002</v>
      </c>
      <c r="E45" s="90">
        <f>E46+E47+E48+E50+E51</f>
        <v>2411.8999999999996</v>
      </c>
      <c r="F45" s="92">
        <v>2573.3</v>
      </c>
      <c r="G45" s="92">
        <f>G46+G50</f>
        <v>2564.3</v>
      </c>
      <c r="H45" s="92">
        <f aca="true" t="shared" si="1" ref="H45:S45">H46+H50</f>
        <v>3211.9</v>
      </c>
      <c r="I45" s="91">
        <f t="shared" si="1"/>
        <v>0</v>
      </c>
      <c r="J45" s="92">
        <f t="shared" si="1"/>
        <v>1841.6999999999998</v>
      </c>
      <c r="K45" s="92">
        <f t="shared" si="1"/>
        <v>2585.8</v>
      </c>
      <c r="L45" s="92">
        <f t="shared" si="1"/>
        <v>2668.7</v>
      </c>
      <c r="M45" s="92">
        <f t="shared" si="1"/>
        <v>2495.2</v>
      </c>
      <c r="N45" s="92">
        <f t="shared" si="1"/>
        <v>2137</v>
      </c>
      <c r="O45" s="90">
        <f t="shared" si="1"/>
        <v>2019.2</v>
      </c>
      <c r="P45" s="90">
        <f t="shared" si="1"/>
        <v>1617</v>
      </c>
      <c r="Q45" s="90">
        <f t="shared" si="1"/>
        <v>1509.6</v>
      </c>
      <c r="R45" s="90">
        <f t="shared" si="1"/>
        <v>1277.1</v>
      </c>
      <c r="S45" s="90">
        <f t="shared" si="1"/>
        <v>821</v>
      </c>
      <c r="T45" s="146"/>
    </row>
    <row r="46" spans="1:20" ht="12.75">
      <c r="A46" s="2"/>
      <c r="B46" s="93" t="s">
        <v>61</v>
      </c>
      <c r="C46" s="48">
        <v>95.2</v>
      </c>
      <c r="D46" s="94">
        <v>450.7</v>
      </c>
      <c r="E46" s="48">
        <v>1215.6</v>
      </c>
      <c r="F46" s="114">
        <v>1870</v>
      </c>
      <c r="G46" s="95">
        <v>1966.2</v>
      </c>
      <c r="H46" s="48">
        <v>1960.5</v>
      </c>
      <c r="I46" s="96"/>
      <c r="J46" s="95">
        <v>715.4</v>
      </c>
      <c r="K46" s="48">
        <v>1550.8</v>
      </c>
      <c r="L46" s="97">
        <v>1784.8</v>
      </c>
      <c r="M46" s="98">
        <v>1764.6</v>
      </c>
      <c r="N46" s="97">
        <v>1546</v>
      </c>
      <c r="O46" s="48">
        <v>1556</v>
      </c>
      <c r="P46" s="95">
        <v>1276</v>
      </c>
      <c r="Q46" s="95">
        <v>1276</v>
      </c>
      <c r="R46" s="95">
        <v>1151</v>
      </c>
      <c r="S46" s="48">
        <v>776</v>
      </c>
      <c r="T46" s="146"/>
    </row>
    <row r="47" spans="1:20" ht="22.5" hidden="1">
      <c r="A47" s="2"/>
      <c r="B47" s="99" t="s">
        <v>60</v>
      </c>
      <c r="C47" s="48"/>
      <c r="D47" s="94">
        <v>0</v>
      </c>
      <c r="E47" s="48">
        <v>72</v>
      </c>
      <c r="F47" s="114">
        <v>113.5</v>
      </c>
      <c r="G47" s="95">
        <v>0</v>
      </c>
      <c r="H47" s="48">
        <v>0</v>
      </c>
      <c r="I47" s="96"/>
      <c r="J47" s="95">
        <v>0</v>
      </c>
      <c r="K47" s="48">
        <v>0</v>
      </c>
      <c r="L47" s="97">
        <v>0</v>
      </c>
      <c r="M47" s="98">
        <v>0</v>
      </c>
      <c r="N47" s="97">
        <v>0</v>
      </c>
      <c r="O47" s="113"/>
      <c r="P47" s="113"/>
      <c r="Q47" s="64"/>
      <c r="R47" s="64"/>
      <c r="S47" s="64"/>
      <c r="T47" s="146"/>
    </row>
    <row r="48" spans="1:20" ht="12.75" hidden="1">
      <c r="A48" s="2"/>
      <c r="B48" s="93" t="s">
        <v>48</v>
      </c>
      <c r="C48" s="48">
        <v>0</v>
      </c>
      <c r="D48" s="94">
        <v>400</v>
      </c>
      <c r="E48" s="48">
        <v>258.4</v>
      </c>
      <c r="F48" s="114">
        <v>1000</v>
      </c>
      <c r="G48" s="95">
        <v>0</v>
      </c>
      <c r="H48" s="48">
        <v>1917.8</v>
      </c>
      <c r="I48" s="96"/>
      <c r="J48" s="95">
        <v>0</v>
      </c>
      <c r="K48" s="100">
        <v>610</v>
      </c>
      <c r="L48" s="97">
        <v>0</v>
      </c>
      <c r="M48" s="98">
        <v>0</v>
      </c>
      <c r="N48" s="97">
        <v>0</v>
      </c>
      <c r="O48" s="113"/>
      <c r="P48" s="113"/>
      <c r="Q48" s="64"/>
      <c r="R48" s="64"/>
      <c r="S48" s="64"/>
      <c r="T48" s="146"/>
    </row>
    <row r="49" spans="1:20" ht="33.75" hidden="1">
      <c r="A49" s="2"/>
      <c r="B49" s="99" t="s">
        <v>50</v>
      </c>
      <c r="C49" s="48"/>
      <c r="D49" s="94">
        <v>0</v>
      </c>
      <c r="E49" s="100" t="s">
        <v>51</v>
      </c>
      <c r="F49" s="114">
        <v>200</v>
      </c>
      <c r="G49" s="95">
        <v>0</v>
      </c>
      <c r="H49" s="48">
        <v>248</v>
      </c>
      <c r="I49" s="96"/>
      <c r="J49" s="95">
        <v>0</v>
      </c>
      <c r="K49" s="100"/>
      <c r="L49" s="97">
        <v>0</v>
      </c>
      <c r="M49" s="98">
        <v>0</v>
      </c>
      <c r="N49" s="97">
        <v>0</v>
      </c>
      <c r="O49" s="113"/>
      <c r="P49" s="113"/>
      <c r="Q49" s="64"/>
      <c r="R49" s="64"/>
      <c r="S49" s="64"/>
      <c r="T49" s="146"/>
    </row>
    <row r="50" spans="1:20" ht="12.75">
      <c r="A50" s="2"/>
      <c r="B50" s="93" t="s">
        <v>35</v>
      </c>
      <c r="C50" s="48">
        <v>330.1</v>
      </c>
      <c r="D50" s="94">
        <v>590.6</v>
      </c>
      <c r="E50" s="48">
        <v>809.7</v>
      </c>
      <c r="F50" s="95">
        <v>585.8</v>
      </c>
      <c r="G50" s="95">
        <v>598.1</v>
      </c>
      <c r="H50" s="48">
        <v>1251.4</v>
      </c>
      <c r="I50" s="96"/>
      <c r="J50" s="95">
        <v>1126.3</v>
      </c>
      <c r="K50" s="48">
        <v>1035</v>
      </c>
      <c r="L50" s="97">
        <v>883.9</v>
      </c>
      <c r="M50" s="98">
        <v>730.6</v>
      </c>
      <c r="N50" s="97">
        <v>591</v>
      </c>
      <c r="O50" s="48">
        <v>463.2</v>
      </c>
      <c r="P50" s="66">
        <v>341</v>
      </c>
      <c r="Q50" s="147">
        <v>233.6</v>
      </c>
      <c r="R50" s="66">
        <v>126.1</v>
      </c>
      <c r="S50" s="46">
        <v>45</v>
      </c>
      <c r="T50" s="146"/>
    </row>
    <row r="51" spans="1:20" ht="22.5" hidden="1">
      <c r="A51" s="3"/>
      <c r="B51" s="83" t="s">
        <v>59</v>
      </c>
      <c r="C51" s="46"/>
      <c r="D51" s="47">
        <v>14.5</v>
      </c>
      <c r="E51" s="46">
        <v>56.2</v>
      </c>
      <c r="F51" s="66">
        <v>4</v>
      </c>
      <c r="G51" s="66">
        <v>0</v>
      </c>
      <c r="H51" s="46">
        <v>0</v>
      </c>
      <c r="I51" s="8"/>
      <c r="J51" s="66">
        <v>0</v>
      </c>
      <c r="K51" s="46">
        <v>0</v>
      </c>
      <c r="L51" s="68">
        <v>0</v>
      </c>
      <c r="M51" s="47">
        <v>0</v>
      </c>
      <c r="N51" s="46">
        <v>0</v>
      </c>
      <c r="O51" s="113"/>
      <c r="P51" s="113"/>
      <c r="Q51" s="64"/>
      <c r="R51" s="64"/>
      <c r="S51" s="64"/>
      <c r="T51" s="146"/>
    </row>
    <row r="52" spans="1:20" ht="12.75">
      <c r="A52" s="72" t="s">
        <v>11</v>
      </c>
      <c r="B52" s="101" t="s">
        <v>42</v>
      </c>
      <c r="C52" s="102">
        <f>C53+C54+C55</f>
        <v>353</v>
      </c>
      <c r="D52" s="103">
        <f>D53+D54+D55</f>
        <v>430.09999999999997</v>
      </c>
      <c r="E52" s="102">
        <f>E53+E54+E55</f>
        <v>307.2</v>
      </c>
      <c r="F52" s="104">
        <v>94.8</v>
      </c>
      <c r="G52" s="102">
        <v>137.6</v>
      </c>
      <c r="H52" s="102">
        <f>H53+H55</f>
        <v>301.8</v>
      </c>
      <c r="I52" s="102">
        <f aca="true" t="shared" si="2" ref="I52:R52">I53+I55</f>
        <v>0</v>
      </c>
      <c r="J52" s="102">
        <f t="shared" si="2"/>
        <v>291.7</v>
      </c>
      <c r="K52" s="102">
        <f t="shared" si="2"/>
        <v>281.59999999999997</v>
      </c>
      <c r="L52" s="102">
        <f t="shared" si="2"/>
        <v>232.7</v>
      </c>
      <c r="M52" s="102">
        <f t="shared" si="2"/>
        <v>187.3</v>
      </c>
      <c r="N52" s="102">
        <f t="shared" si="2"/>
        <v>181.9</v>
      </c>
      <c r="O52" s="102">
        <f t="shared" si="2"/>
        <v>0</v>
      </c>
      <c r="P52" s="102">
        <f t="shared" si="2"/>
        <v>0</v>
      </c>
      <c r="Q52" s="102">
        <f t="shared" si="2"/>
        <v>0</v>
      </c>
      <c r="R52" s="102">
        <f t="shared" si="2"/>
        <v>0</v>
      </c>
      <c r="S52" s="102">
        <v>224.7</v>
      </c>
      <c r="T52" s="146"/>
    </row>
    <row r="53" spans="1:20" ht="12.75">
      <c r="A53" s="2"/>
      <c r="B53" s="93" t="s">
        <v>61</v>
      </c>
      <c r="C53" s="48">
        <v>280</v>
      </c>
      <c r="D53" s="94">
        <v>240</v>
      </c>
      <c r="E53" s="48">
        <v>245</v>
      </c>
      <c r="F53" s="105">
        <v>52.5</v>
      </c>
      <c r="G53" s="48">
        <v>115.6</v>
      </c>
      <c r="H53" s="48">
        <v>258.3</v>
      </c>
      <c r="I53" s="96"/>
      <c r="J53" s="48">
        <v>258.3</v>
      </c>
      <c r="K53" s="45">
        <v>258.2</v>
      </c>
      <c r="L53" s="98">
        <v>219.1</v>
      </c>
      <c r="M53" s="97">
        <v>180</v>
      </c>
      <c r="N53" s="97">
        <v>180</v>
      </c>
      <c r="O53" s="48">
        <v>0</v>
      </c>
      <c r="P53" s="95"/>
      <c r="Q53" s="95"/>
      <c r="R53" s="95"/>
      <c r="S53" s="48"/>
      <c r="T53" s="146"/>
    </row>
    <row r="54" spans="1:20" ht="12.75" hidden="1">
      <c r="A54" s="2"/>
      <c r="B54" s="106" t="s">
        <v>49</v>
      </c>
      <c r="C54" s="48">
        <v>0</v>
      </c>
      <c r="D54" s="94">
        <v>100.9</v>
      </c>
      <c r="E54" s="48">
        <v>0</v>
      </c>
      <c r="F54" s="114">
        <v>255</v>
      </c>
      <c r="G54" s="48">
        <v>0</v>
      </c>
      <c r="H54" s="48">
        <v>0</v>
      </c>
      <c r="I54" s="96"/>
      <c r="J54" s="48">
        <v>0</v>
      </c>
      <c r="K54" s="45">
        <v>0</v>
      </c>
      <c r="L54" s="98">
        <v>0</v>
      </c>
      <c r="M54" s="97">
        <v>0</v>
      </c>
      <c r="N54" s="97">
        <v>180</v>
      </c>
      <c r="O54" s="113"/>
      <c r="P54" s="113"/>
      <c r="Q54" s="64"/>
      <c r="R54" s="64"/>
      <c r="S54" s="64"/>
      <c r="T54" s="146"/>
    </row>
    <row r="55" spans="1:20" ht="12.75">
      <c r="A55" s="3"/>
      <c r="B55" s="9" t="s">
        <v>35</v>
      </c>
      <c r="C55" s="46">
        <v>73</v>
      </c>
      <c r="D55" s="47">
        <v>89.2</v>
      </c>
      <c r="E55" s="46">
        <v>62.2</v>
      </c>
      <c r="F55" s="66">
        <v>42.3</v>
      </c>
      <c r="G55" s="46">
        <v>22</v>
      </c>
      <c r="H55" s="46">
        <v>43.5</v>
      </c>
      <c r="J55" s="46">
        <v>33.4</v>
      </c>
      <c r="K55" s="61">
        <v>23.4</v>
      </c>
      <c r="L55" s="69">
        <v>13.6</v>
      </c>
      <c r="M55" s="61">
        <v>7.3</v>
      </c>
      <c r="N55" s="62">
        <v>1.9</v>
      </c>
      <c r="O55" s="48">
        <v>0</v>
      </c>
      <c r="P55" s="66"/>
      <c r="Q55" s="66"/>
      <c r="R55" s="66"/>
      <c r="S55" s="46"/>
      <c r="T55" s="146"/>
    </row>
    <row r="56" spans="1:20" ht="12.75">
      <c r="A56" s="72" t="s">
        <v>13</v>
      </c>
      <c r="B56" s="73" t="s">
        <v>36</v>
      </c>
      <c r="C56" s="74"/>
      <c r="D56" s="71"/>
      <c r="E56" s="74"/>
      <c r="F56" s="115"/>
      <c r="G56" s="74"/>
      <c r="H56" s="74"/>
      <c r="I56" s="24"/>
      <c r="J56" s="72"/>
      <c r="K56" s="75"/>
      <c r="L56" s="24"/>
      <c r="M56" s="70"/>
      <c r="N56" s="70"/>
      <c r="O56" s="25"/>
      <c r="P56" s="113"/>
      <c r="Q56" s="64"/>
      <c r="R56" s="64"/>
      <c r="S56" s="64"/>
      <c r="T56" s="146"/>
    </row>
    <row r="57" spans="1:20" ht="12.75">
      <c r="A57" s="72"/>
      <c r="B57" s="73" t="s">
        <v>37</v>
      </c>
      <c r="C57" s="76">
        <v>0</v>
      </c>
      <c r="D57" s="71">
        <v>0</v>
      </c>
      <c r="E57" s="76">
        <v>0</v>
      </c>
      <c r="F57" s="77">
        <v>0</v>
      </c>
      <c r="G57" s="76">
        <v>341.8</v>
      </c>
      <c r="H57" s="76">
        <v>758.9</v>
      </c>
      <c r="I57" s="24"/>
      <c r="J57" s="74">
        <v>733.9</v>
      </c>
      <c r="K57" s="78">
        <v>709</v>
      </c>
      <c r="L57" s="79">
        <v>437.5</v>
      </c>
      <c r="M57" s="80">
        <v>188.5</v>
      </c>
      <c r="N57" s="80">
        <v>194.1</v>
      </c>
      <c r="O57" s="76">
        <v>200</v>
      </c>
      <c r="P57" s="153">
        <v>205.8</v>
      </c>
      <c r="Q57" s="153">
        <v>211.9</v>
      </c>
      <c r="R57" s="153">
        <v>218.2</v>
      </c>
      <c r="S57" s="76"/>
      <c r="T57" s="146"/>
    </row>
    <row r="58" spans="1:20" ht="12.75">
      <c r="A58" s="161" t="s">
        <v>38</v>
      </c>
      <c r="B58" s="162"/>
      <c r="C58" s="81">
        <f>C45+C52+C56</f>
        <v>778.3</v>
      </c>
      <c r="D58" s="82">
        <f>D45+D52+D56</f>
        <v>1885.9</v>
      </c>
      <c r="E58" s="82">
        <f>E45+E52+E56</f>
        <v>2719.0999999999995</v>
      </c>
      <c r="F58" s="82">
        <v>2668.1</v>
      </c>
      <c r="G58" s="82">
        <f>G45+G52+G57</f>
        <v>3043.7000000000003</v>
      </c>
      <c r="H58" s="82">
        <f aca="true" t="shared" si="3" ref="H58:O58">H45+H52+H57</f>
        <v>4272.6</v>
      </c>
      <c r="I58" s="82">
        <f t="shared" si="3"/>
        <v>0</v>
      </c>
      <c r="J58" s="82">
        <f t="shared" si="3"/>
        <v>2867.2999999999997</v>
      </c>
      <c r="K58" s="82">
        <f t="shared" si="3"/>
        <v>3576.4</v>
      </c>
      <c r="L58" s="82">
        <f t="shared" si="3"/>
        <v>3338.8999999999996</v>
      </c>
      <c r="M58" s="82">
        <f t="shared" si="3"/>
        <v>2871</v>
      </c>
      <c r="N58" s="82">
        <f t="shared" si="3"/>
        <v>2513</v>
      </c>
      <c r="O58" s="82">
        <f t="shared" si="3"/>
        <v>2219.2</v>
      </c>
      <c r="P58" s="82">
        <f>P45+P52+P57</f>
        <v>1822.8</v>
      </c>
      <c r="Q58" s="82">
        <f>Q45+Q52+Q57</f>
        <v>1721.5</v>
      </c>
      <c r="R58" s="82">
        <f>R45+R52+R57</f>
        <v>1495.3</v>
      </c>
      <c r="S58" s="82">
        <f>S45+S52+S57</f>
        <v>1045.7</v>
      </c>
      <c r="T58" s="146"/>
    </row>
    <row r="59" spans="1:20" ht="26.25" customHeight="1">
      <c r="A59" s="163" t="s">
        <v>65</v>
      </c>
      <c r="B59" s="164"/>
      <c r="C59" s="1"/>
      <c r="D59" s="65">
        <v>10.5</v>
      </c>
      <c r="E59" s="65">
        <v>14.5</v>
      </c>
      <c r="F59" s="45">
        <v>10.4</v>
      </c>
      <c r="G59" s="45">
        <v>11.3</v>
      </c>
      <c r="H59" s="45">
        <v>13.8</v>
      </c>
      <c r="I59" s="67"/>
      <c r="J59" s="45">
        <v>9.5</v>
      </c>
      <c r="K59" s="45">
        <v>11.6</v>
      </c>
      <c r="L59" s="65">
        <v>11.9</v>
      </c>
      <c r="M59" s="65">
        <v>10.1</v>
      </c>
      <c r="N59" s="65">
        <v>8.7</v>
      </c>
      <c r="O59" s="48">
        <v>7.6</v>
      </c>
      <c r="P59" s="95">
        <v>6.1</v>
      </c>
      <c r="Q59" s="95">
        <v>5.6</v>
      </c>
      <c r="R59" s="95">
        <v>4.7</v>
      </c>
      <c r="S59" s="48">
        <v>3.2</v>
      </c>
      <c r="T59" s="146"/>
    </row>
    <row r="60" spans="1:14" ht="12.75">
      <c r="A60" s="155" t="s">
        <v>39</v>
      </c>
      <c r="B60" s="155"/>
      <c r="C60" s="155"/>
      <c r="D60" s="155"/>
      <c r="E60" s="155"/>
      <c r="F60" s="155"/>
      <c r="G60" s="155"/>
      <c r="H60" s="155"/>
      <c r="I60" t="s">
        <v>39</v>
      </c>
      <c r="J60" t="s">
        <v>39</v>
      </c>
      <c r="K60" t="s">
        <v>39</v>
      </c>
      <c r="L60" t="s">
        <v>39</v>
      </c>
      <c r="M60" t="s">
        <v>39</v>
      </c>
      <c r="N60" t="s">
        <v>39</v>
      </c>
    </row>
    <row r="61" spans="1:8" ht="12.75">
      <c r="A61" s="156"/>
      <c r="B61" s="156"/>
      <c r="C61" s="156"/>
      <c r="D61" s="156"/>
      <c r="E61" s="156"/>
      <c r="F61" s="156"/>
      <c r="G61" s="156"/>
      <c r="H61" s="156"/>
    </row>
    <row r="64" ht="12.75">
      <c r="A64" t="s">
        <v>67</v>
      </c>
    </row>
  </sheetData>
  <mergeCells count="18">
    <mergeCell ref="A6:N6"/>
    <mergeCell ref="A32:B32"/>
    <mergeCell ref="G9:G10"/>
    <mergeCell ref="H9:H10"/>
    <mergeCell ref="I9:I10"/>
    <mergeCell ref="D9:D10"/>
    <mergeCell ref="E9:E10"/>
    <mergeCell ref="F9:F10"/>
    <mergeCell ref="D8:S8"/>
    <mergeCell ref="A40:I40"/>
    <mergeCell ref="A60:H60"/>
    <mergeCell ref="A61:H61"/>
    <mergeCell ref="A43:A44"/>
    <mergeCell ref="B43:B44"/>
    <mergeCell ref="A58:B58"/>
    <mergeCell ref="A59:B59"/>
    <mergeCell ref="A41:N41"/>
    <mergeCell ref="C43:S43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2005-01-28T07:11:51Z</cp:lastPrinted>
  <dcterms:created xsi:type="dcterms:W3CDTF">2005-02-03T11:27:00Z</dcterms:created>
  <dcterms:modified xsi:type="dcterms:W3CDTF">2005-02-03T11:27:00Z</dcterms:modified>
  <cp:category/>
  <cp:version/>
  <cp:contentType/>
  <cp:contentStatus/>
</cp:coreProperties>
</file>