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Dotacje" sheetId="1" r:id="rId1"/>
  </sheets>
  <definedNames>
    <definedName name="_xlnm.Print_Titles" localSheetId="0">'Dotacje'!$4:$5</definedName>
  </definedNames>
  <calcPr fullCalcOnLoad="1"/>
</workbook>
</file>

<file path=xl/sharedStrings.xml><?xml version="1.0" encoding="utf-8"?>
<sst xmlns="http://schemas.openxmlformats.org/spreadsheetml/2006/main" count="132" uniqueCount="88">
  <si>
    <t>Administracja publiczna</t>
  </si>
  <si>
    <t>Edukacyjna opieka wychowawcza</t>
  </si>
  <si>
    <t>Pomoc materialna dla uczniów</t>
  </si>
  <si>
    <t>własnych zadań bieżących gmin ( związków gmin)</t>
  </si>
  <si>
    <t>ochrony prawa</t>
  </si>
  <si>
    <t>Zasiłki i pomoc w naturze oraz składki na ubezpieczenia</t>
  </si>
  <si>
    <t>Paragraf</t>
  </si>
  <si>
    <t>Szkoły podstawowe</t>
  </si>
  <si>
    <t>Urzędy wojewódzkie</t>
  </si>
  <si>
    <t>Urzędy naczelnych organów władzy państwowej,</t>
  </si>
  <si>
    <t>Dotacje celowe otrzymane z budżetu państwa na realizację</t>
  </si>
  <si>
    <t>Składki na ubezpieczenie zdrowotne opłacane za osoby</t>
  </si>
  <si>
    <t>innych zadań zleconych gminie (związkom gmin) ustawami</t>
  </si>
  <si>
    <t>Urzędu naczelnych organów władzy państwowej, kontroli i</t>
  </si>
  <si>
    <t>kontroli i ochrony prawa oraz sądownictwa</t>
  </si>
  <si>
    <t>Razem</t>
  </si>
  <si>
    <t>Rolnictwo i łowiectwo</t>
  </si>
  <si>
    <t>prowadzenie i aktualizacja rejestrów wyborców</t>
  </si>
  <si>
    <t>Dział</t>
  </si>
  <si>
    <t>zadań bieżących z zakresu administracji rządowej  oraz</t>
  </si>
  <si>
    <t>Oświata i wychowanie</t>
  </si>
  <si>
    <t>Ośrodki pomocy społecznej</t>
  </si>
  <si>
    <t>Treść</t>
  </si>
  <si>
    <t>Rozdział</t>
  </si>
  <si>
    <t>Pozostała działalność</t>
  </si>
  <si>
    <t>emerytalne i rentowe</t>
  </si>
  <si>
    <t>Pomoc społeczna</t>
  </si>
  <si>
    <t>Plan</t>
  </si>
  <si>
    <t xml:space="preserve">Wykonanie </t>
  </si>
  <si>
    <t xml:space="preserve">                                 Z TYTUŁU DOTACJI</t>
  </si>
  <si>
    <t>dot.z budż.państwa na dofin.programu "Pomoc państwa</t>
  </si>
  <si>
    <t>w zakresie dożywiania"</t>
  </si>
  <si>
    <t>Pozostałe zadania w zakresie polityki społecznej</t>
  </si>
  <si>
    <t>Dotacje rozwojowe oraz środki na finansowanie Wspólnej</t>
  </si>
  <si>
    <t>POKL współf.ze śr.EFS)</t>
  </si>
  <si>
    <t>POKL wkład krajowy)</t>
  </si>
  <si>
    <t>Dotacje otrzymane z funduszy celowych na realiz.zadań</t>
  </si>
  <si>
    <t>bieżących jednostek sektora finansów publicznych</t>
  </si>
  <si>
    <t>prowizja za obsłuę programu PFRON "Uczeń na wsi"</t>
  </si>
  <si>
    <t>Państwowy Fundusz Rehab. Osób Niepełnosprawnych</t>
  </si>
  <si>
    <t>Kultura fizyczna i sport</t>
  </si>
  <si>
    <t>dot.z budż.państwa na zwrot części pod.akcyz.oraz pokr.</t>
  </si>
  <si>
    <t>kosztów post.w spr.jego zwrotu</t>
  </si>
  <si>
    <t>Wybory do Parlamentu Europejskiego</t>
  </si>
  <si>
    <t xml:space="preserve">Dotacje otrzymane z funduszy celowych na finansowanie </t>
  </si>
  <si>
    <t xml:space="preserve">lub dofinansowanie kosztów realizacji inwestycji i zakupów </t>
  </si>
  <si>
    <t>inwestycyjnych jedn.sektora fin.publicznych</t>
  </si>
  <si>
    <t>dot.z FRKF na dofin.bud.sali gimnast.w Grębocinie</t>
  </si>
  <si>
    <t xml:space="preserve">dot.cel.na pomoc mater.o chatakt.socj.dla uczniów </t>
  </si>
  <si>
    <t xml:space="preserve">Dotacje otrzymane z funduszy celowych na realizację </t>
  </si>
  <si>
    <t>zadań bieżących jednostek sektora finansów publicznych</t>
  </si>
  <si>
    <t xml:space="preserve">dofin.zajęć sportowo-rekreac.ze śr.Funduszu Zajęć </t>
  </si>
  <si>
    <t>Sportowo-Rekreacyjnych dla Uczniów</t>
  </si>
  <si>
    <r>
      <t xml:space="preserve">Polityki Rolnej </t>
    </r>
    <r>
      <rPr>
        <i/>
        <sz val="8"/>
        <rFont val="Arial CE"/>
        <family val="0"/>
      </rPr>
      <t>(pr. "Aktywni i zintegrowani w Gminie Lubicz</t>
    </r>
  </si>
  <si>
    <t>PLAN I REALIZACJA DOCHODÓW BUDŻETU ZA 2009 ROK</t>
  </si>
  <si>
    <t>Dotacja celowa otrzymana przez jednostkę samorządu</t>
  </si>
  <si>
    <t>terytorialnego od innej jednostki samorządu terytorialnego</t>
  </si>
  <si>
    <t xml:space="preserve">będącej instytują wdrażającą na inwestycja i zakupy </t>
  </si>
  <si>
    <t>inwestycyjne realiz. na podstawie porozumień (umów)</t>
  </si>
  <si>
    <t xml:space="preserve">dot.z EFRROW na budowę miejsc rekreacji i wypoczynku </t>
  </si>
  <si>
    <t>w Gminie Lubicz</t>
  </si>
  <si>
    <t>Transport i łączność</t>
  </si>
  <si>
    <t>Drogi publiczne gminne</t>
  </si>
  <si>
    <t xml:space="preserve">dot.z FOGR na dofin.powierz.utrwal.nawierzch. </t>
  </si>
  <si>
    <t>żwir.-tł.-obręb Brzezinko</t>
  </si>
  <si>
    <t>Dotacje otrzymane z budżetu państwa na realizację</t>
  </si>
  <si>
    <t>własnych zadań bieżących gmin (związków gmin)</t>
  </si>
  <si>
    <t>dot.z budż.państwa na sfin.zak.pomocy dydakt.do miejsc</t>
  </si>
  <si>
    <t xml:space="preserve"> zabaw w szkole (pr.rząd. "Radosna szkoła")</t>
  </si>
  <si>
    <t xml:space="preserve">Dotacje celowe otrzymane z budżetu państwa na realizację </t>
  </si>
  <si>
    <t>dot.z budż.państwa na sfin.prac komisji egzamin.d/s</t>
  </si>
  <si>
    <t>awansu zawodowego nauczycieli</t>
  </si>
  <si>
    <t xml:space="preserve">Dotacje celowe otrzymane z budżetu państwa na realiz. </t>
  </si>
  <si>
    <t xml:space="preserve">Świadczenia rodzinne, świadczenia z funduszu </t>
  </si>
  <si>
    <t>alimentacyjnego oraz składki na ubezpieczenia emerytalne</t>
  </si>
  <si>
    <t xml:space="preserve"> i rentowe z ubezpieczenia społecznego</t>
  </si>
  <si>
    <t>pobierające niektóre świadczenia z pomocy społecznej,</t>
  </si>
  <si>
    <t xml:space="preserve">niektóre świadczenia rodzinne oraz za osoby uczestniczące </t>
  </si>
  <si>
    <t xml:space="preserve">w zajęciach w centrum integracji społecznej </t>
  </si>
  <si>
    <t xml:space="preserve">zadań bieżących z zakresu administracji rządowej oraz </t>
  </si>
  <si>
    <t>dot.na realiz.specjalist.usług opiekuńczych w terenie</t>
  </si>
  <si>
    <t>Usługi opiekuńcze i specjalistyczne usługi opiekuńcze</t>
  </si>
  <si>
    <t>i pr. "Klub Integracji Społecznej "Nad Drwęcą"</t>
  </si>
  <si>
    <t xml:space="preserve">dot.na dofin.zak.podręczników dla uczniów - program  </t>
  </si>
  <si>
    <t xml:space="preserve">rządowy "Wyprawka szkolna" </t>
  </si>
  <si>
    <t>dot.z PFOŚiGW na dof.kapit.rem.dachu świetl. w Mierzynku</t>
  </si>
  <si>
    <t>Kultura i ochrona dziedzictwa narodowego</t>
  </si>
  <si>
    <t>Domy i ośrodki kultury, świetlice i kluby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</si>
</sst>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00000"/>
    <numFmt numFmtId="175" formatCode="????"/>
    <numFmt numFmtId="176" formatCode="???"/>
    <numFmt numFmtId="177" formatCode="?????"/>
    <numFmt numFmtId="178" formatCode="???,??0.00"/>
    <numFmt numFmtId="179" formatCode="?,??0.00"/>
    <numFmt numFmtId="180" formatCode="?"/>
    <numFmt numFmtId="181" formatCode="??0.00"/>
    <numFmt numFmtId="182" formatCode="?,???,??0.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8"/>
      <color indexed="8"/>
      <name val="Arial CE"/>
      <family val="0"/>
    </font>
    <font>
      <i/>
      <sz val="8"/>
      <color indexed="20"/>
      <name val="Arial CE"/>
      <family val="0"/>
    </font>
    <font>
      <b/>
      <sz val="8.5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9"/>
      <name val="Arial"/>
      <family val="0"/>
    </font>
    <font>
      <sz val="8"/>
      <color indexed="18"/>
      <name val="Arial"/>
      <family val="2"/>
    </font>
    <font>
      <b/>
      <sz val="8"/>
      <color indexed="18"/>
      <name val="Arial CE"/>
      <family val="0"/>
    </font>
    <font>
      <sz val="10"/>
      <color indexed="18"/>
      <name val="Arial"/>
      <family val="0"/>
    </font>
    <font>
      <i/>
      <sz val="8"/>
      <color indexed="18"/>
      <name val="Arial"/>
      <family val="0"/>
    </font>
    <font>
      <i/>
      <sz val="8"/>
      <name val="Arial"/>
      <family val="2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178" fontId="8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172" fontId="12" fillId="2" borderId="10" xfId="0" applyNumberFormat="1" applyFont="1" applyFill="1" applyBorder="1" applyAlignment="1">
      <alignment horizontal="left" vertical="top"/>
    </xf>
    <xf numFmtId="0" fontId="0" fillId="2" borderId="11" xfId="0" applyFont="1" applyFill="1" applyBorder="1" applyAlignment="1">
      <alignment/>
    </xf>
    <xf numFmtId="0" fontId="12" fillId="2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/>
    </xf>
    <xf numFmtId="174" fontId="13" fillId="4" borderId="0" xfId="0" applyNumberFormat="1" applyFont="1" applyFill="1" applyBorder="1" applyAlignment="1">
      <alignment horizontal="left" vertical="top"/>
    </xf>
    <xf numFmtId="0" fontId="0" fillId="4" borderId="1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3" fillId="4" borderId="15" xfId="0" applyFont="1" applyFill="1" applyBorder="1" applyAlignment="1">
      <alignment horizontal="left" vertical="top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5" fontId="13" fillId="0" borderId="19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 horizontal="left" vertical="top"/>
    </xf>
    <xf numFmtId="176" fontId="12" fillId="2" borderId="10" xfId="0" applyNumberFormat="1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left" vertical="top"/>
    </xf>
    <xf numFmtId="177" fontId="13" fillId="4" borderId="0" xfId="0" applyNumberFormat="1" applyFont="1" applyFill="1" applyBorder="1" applyAlignment="1">
      <alignment horizontal="left" vertical="top"/>
    </xf>
    <xf numFmtId="0" fontId="13" fillId="4" borderId="21" xfId="0" applyFont="1" applyFill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176" fontId="12" fillId="2" borderId="18" xfId="0" applyNumberFormat="1" applyFont="1" applyFill="1" applyBorder="1" applyAlignment="1">
      <alignment horizontal="left" vertical="top"/>
    </xf>
    <xf numFmtId="0" fontId="0" fillId="2" borderId="19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12" fillId="2" borderId="9" xfId="0" applyFont="1" applyFill="1" applyBorder="1" applyAlignment="1">
      <alignment horizontal="left" vertical="top"/>
    </xf>
    <xf numFmtId="177" fontId="13" fillId="4" borderId="0" xfId="0" applyNumberFormat="1" applyFont="1" applyFill="1" applyBorder="1" applyAlignment="1">
      <alignment horizontal="left" vertical="top"/>
    </xf>
    <xf numFmtId="0" fontId="0" fillId="4" borderId="2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3" fillId="4" borderId="12" xfId="0" applyFont="1" applyFill="1" applyBorder="1" applyAlignment="1">
      <alignment horizontal="left" vertical="top"/>
    </xf>
    <xf numFmtId="0" fontId="0" fillId="4" borderId="0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3" fillId="4" borderId="9" xfId="0" applyFont="1" applyFill="1" applyBorder="1" applyAlignment="1">
      <alignment horizontal="left" vertical="top"/>
    </xf>
    <xf numFmtId="0" fontId="0" fillId="0" borderId="23" xfId="0" applyFont="1" applyBorder="1" applyAlignment="1">
      <alignment/>
    </xf>
    <xf numFmtId="0" fontId="0" fillId="2" borderId="29" xfId="0" applyFont="1" applyFill="1" applyBorder="1" applyAlignment="1">
      <alignment/>
    </xf>
    <xf numFmtId="0" fontId="12" fillId="2" borderId="30" xfId="0" applyFont="1" applyFill="1" applyBorder="1" applyAlignment="1">
      <alignment horizontal="left" vertical="top"/>
    </xf>
    <xf numFmtId="0" fontId="13" fillId="4" borderId="31" xfId="0" applyFont="1" applyFill="1" applyBorder="1" applyAlignment="1">
      <alignment horizontal="left" vertical="top"/>
    </xf>
    <xf numFmtId="0" fontId="0" fillId="0" borderId="19" xfId="0" applyFont="1" applyBorder="1" applyAlignment="1">
      <alignment/>
    </xf>
    <xf numFmtId="0" fontId="13" fillId="0" borderId="32" xfId="0" applyFont="1" applyBorder="1" applyAlignment="1">
      <alignment horizontal="left" vertical="top"/>
    </xf>
    <xf numFmtId="177" fontId="13" fillId="4" borderId="33" xfId="0" applyNumberFormat="1" applyFont="1" applyFill="1" applyBorder="1" applyAlignment="1">
      <alignment horizontal="left" vertical="top"/>
    </xf>
    <xf numFmtId="0" fontId="0" fillId="4" borderId="34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13" fillId="4" borderId="30" xfId="0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177" fontId="13" fillId="4" borderId="0" xfId="0" applyNumberFormat="1" applyFont="1" applyFill="1" applyBorder="1" applyAlignment="1">
      <alignment horizontal="left" vertical="top"/>
    </xf>
    <xf numFmtId="0" fontId="0" fillId="4" borderId="2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3" fillId="4" borderId="22" xfId="0" applyFont="1" applyFill="1" applyBorder="1" applyAlignment="1">
      <alignment horizontal="left" vertical="top"/>
    </xf>
    <xf numFmtId="0" fontId="13" fillId="4" borderId="23" xfId="0" applyFont="1" applyFill="1" applyBorder="1" applyAlignment="1">
      <alignment horizontal="left" vertical="top"/>
    </xf>
    <xf numFmtId="175" fontId="13" fillId="0" borderId="0" xfId="0" applyNumberFormat="1" applyFont="1" applyBorder="1" applyAlignment="1">
      <alignment horizontal="left" vertical="top"/>
    </xf>
    <xf numFmtId="177" fontId="13" fillId="4" borderId="19" xfId="0" applyNumberFormat="1" applyFont="1" applyFill="1" applyBorder="1" applyAlignment="1">
      <alignment horizontal="left" vertical="top"/>
    </xf>
    <xf numFmtId="0" fontId="0" fillId="4" borderId="19" xfId="0" applyFont="1" applyFill="1" applyBorder="1" applyAlignment="1">
      <alignment/>
    </xf>
    <xf numFmtId="0" fontId="13" fillId="4" borderId="13" xfId="0" applyFont="1" applyFill="1" applyBorder="1" applyAlignment="1">
      <alignment horizontal="left" vertical="top"/>
    </xf>
    <xf numFmtId="0" fontId="13" fillId="4" borderId="32" xfId="0" applyFont="1" applyFill="1" applyBorder="1" applyAlignment="1">
      <alignment horizontal="left" vertical="top"/>
    </xf>
    <xf numFmtId="177" fontId="13" fillId="4" borderId="36" xfId="0" applyNumberFormat="1" applyFont="1" applyFill="1" applyBorder="1" applyAlignment="1">
      <alignment horizontal="left" vertical="top"/>
    </xf>
    <xf numFmtId="0" fontId="0" fillId="4" borderId="37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24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left" vertical="top"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39" xfId="0" applyFont="1" applyBorder="1" applyAlignment="1">
      <alignment/>
    </xf>
    <xf numFmtId="0" fontId="14" fillId="0" borderId="23" xfId="0" applyFont="1" applyBorder="1" applyAlignment="1">
      <alignment horizontal="left" vertical="top"/>
    </xf>
    <xf numFmtId="0" fontId="1" fillId="0" borderId="40" xfId="0" applyFont="1" applyBorder="1" applyAlignment="1">
      <alignment/>
    </xf>
    <xf numFmtId="0" fontId="14" fillId="0" borderId="24" xfId="0" applyFont="1" applyFill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177" fontId="13" fillId="4" borderId="26" xfId="0" applyNumberFormat="1" applyFont="1" applyFill="1" applyBorder="1" applyAlignment="1">
      <alignment horizontal="left" vertical="top"/>
    </xf>
    <xf numFmtId="0" fontId="0" fillId="4" borderId="26" xfId="0" applyFont="1" applyFill="1" applyBorder="1" applyAlignment="1">
      <alignment/>
    </xf>
    <xf numFmtId="175" fontId="13" fillId="0" borderId="38" xfId="0" applyNumberFormat="1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0" fillId="0" borderId="39" xfId="0" applyFont="1" applyBorder="1" applyAlignment="1">
      <alignment/>
    </xf>
    <xf numFmtId="0" fontId="13" fillId="0" borderId="42" xfId="0" applyFont="1" applyBorder="1" applyAlignment="1">
      <alignment horizontal="left" vertical="top"/>
    </xf>
    <xf numFmtId="0" fontId="0" fillId="0" borderId="39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3" fillId="0" borderId="20" xfId="0" applyFont="1" applyBorder="1" applyAlignment="1">
      <alignment horizontal="left" vertical="top"/>
    </xf>
    <xf numFmtId="0" fontId="2" fillId="0" borderId="43" xfId="0" applyFont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13" fillId="4" borderId="30" xfId="0" applyFont="1" applyFill="1" applyBorder="1" applyAlignment="1">
      <alignment horizontal="left" vertical="top"/>
    </xf>
    <xf numFmtId="177" fontId="13" fillId="4" borderId="10" xfId="0" applyNumberFormat="1" applyFont="1" applyFill="1" applyBorder="1" applyAlignment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173" fontId="12" fillId="2" borderId="12" xfId="0" applyNumberFormat="1" applyFont="1" applyFill="1" applyBorder="1" applyAlignment="1">
      <alignment horizontal="right" vertical="top"/>
    </xf>
    <xf numFmtId="173" fontId="13" fillId="4" borderId="15" xfId="0" applyNumberFormat="1" applyFont="1" applyFill="1" applyBorder="1" applyAlignment="1">
      <alignment horizontal="right" vertical="top"/>
    </xf>
    <xf numFmtId="173" fontId="13" fillId="0" borderId="12" xfId="0" applyNumberFormat="1" applyFont="1" applyBorder="1" applyAlignment="1">
      <alignment horizontal="right" vertical="top"/>
    </xf>
    <xf numFmtId="178" fontId="12" fillId="2" borderId="13" xfId="0" applyNumberFormat="1" applyFont="1" applyFill="1" applyBorder="1" applyAlignment="1">
      <alignment horizontal="right" vertical="top"/>
    </xf>
    <xf numFmtId="178" fontId="13" fillId="4" borderId="21" xfId="0" applyNumberFormat="1" applyFont="1" applyFill="1" applyBorder="1" applyAlignment="1">
      <alignment horizontal="right" vertical="top"/>
    </xf>
    <xf numFmtId="178" fontId="13" fillId="0" borderId="22" xfId="0" applyNumberFormat="1" applyFont="1" applyBorder="1" applyAlignment="1">
      <alignment horizontal="right" vertical="top"/>
    </xf>
    <xf numFmtId="179" fontId="13" fillId="4" borderId="12" xfId="0" applyNumberFormat="1" applyFont="1" applyFill="1" applyBorder="1" applyAlignment="1">
      <alignment horizontal="right" vertical="top"/>
    </xf>
    <xf numFmtId="0" fontId="0" fillId="4" borderId="9" xfId="0" applyFont="1" applyFill="1" applyBorder="1" applyAlignment="1">
      <alignment/>
    </xf>
    <xf numFmtId="179" fontId="13" fillId="0" borderId="12" xfId="0" applyNumberFormat="1" applyFont="1" applyBorder="1" applyAlignment="1">
      <alignment horizontal="right" vertical="top"/>
    </xf>
    <xf numFmtId="0" fontId="12" fillId="2" borderId="24" xfId="0" applyFont="1" applyFill="1" applyBorder="1" applyAlignment="1">
      <alignment horizontal="left" vertical="top"/>
    </xf>
    <xf numFmtId="179" fontId="13" fillId="0" borderId="23" xfId="0" applyNumberFormat="1" applyFont="1" applyBorder="1" applyAlignment="1">
      <alignment horizontal="right" vertical="top"/>
    </xf>
    <xf numFmtId="179" fontId="13" fillId="0" borderId="24" xfId="0" applyNumberFormat="1" applyFont="1" applyBorder="1" applyAlignment="1">
      <alignment horizontal="right" vertical="top"/>
    </xf>
    <xf numFmtId="0" fontId="0" fillId="4" borderId="29" xfId="0" applyFont="1" applyFill="1" applyBorder="1" applyAlignment="1">
      <alignment/>
    </xf>
    <xf numFmtId="0" fontId="12" fillId="4" borderId="30" xfId="0" applyFont="1" applyFill="1" applyBorder="1" applyAlignment="1">
      <alignment horizontal="left" vertical="top"/>
    </xf>
    <xf numFmtId="179" fontId="12" fillId="4" borderId="11" xfId="0" applyNumberFormat="1" applyFont="1" applyFill="1" applyBorder="1" applyAlignment="1">
      <alignment horizontal="right" vertical="top"/>
    </xf>
    <xf numFmtId="0" fontId="1" fillId="4" borderId="25" xfId="0" applyFont="1" applyFill="1" applyBorder="1" applyAlignment="1">
      <alignment/>
    </xf>
    <xf numFmtId="0" fontId="1" fillId="0" borderId="38" xfId="0" applyFont="1" applyBorder="1" applyAlignment="1">
      <alignment/>
    </xf>
    <xf numFmtId="173" fontId="12" fillId="2" borderId="13" xfId="0" applyNumberFormat="1" applyFont="1" applyFill="1" applyBorder="1" applyAlignment="1">
      <alignment horizontal="right" vertical="top"/>
    </xf>
    <xf numFmtId="178" fontId="12" fillId="2" borderId="24" xfId="0" applyNumberFormat="1" applyFont="1" applyFill="1" applyBorder="1" applyAlignment="1">
      <alignment horizontal="right" vertical="top"/>
    </xf>
    <xf numFmtId="178" fontId="13" fillId="4" borderId="3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/>
    </xf>
    <xf numFmtId="173" fontId="13" fillId="0" borderId="1" xfId="0" applyNumberFormat="1" applyFont="1" applyBorder="1" applyAlignment="1">
      <alignment horizontal="right" vertical="top"/>
    </xf>
    <xf numFmtId="182" fontId="13" fillId="4" borderId="22" xfId="0" applyNumberFormat="1" applyFont="1" applyFill="1" applyBorder="1" applyAlignment="1">
      <alignment horizontal="right" vertical="top"/>
    </xf>
    <xf numFmtId="0" fontId="0" fillId="4" borderId="23" xfId="0" applyFont="1" applyFill="1" applyBorder="1" applyAlignment="1">
      <alignment/>
    </xf>
    <xf numFmtId="182" fontId="13" fillId="0" borderId="22" xfId="0" applyNumberFormat="1" applyFont="1" applyBorder="1" applyAlignment="1">
      <alignment horizontal="right" vertical="top"/>
    </xf>
    <xf numFmtId="173" fontId="13" fillId="4" borderId="22" xfId="0" applyNumberFormat="1" applyFont="1" applyFill="1" applyBorder="1" applyAlignment="1">
      <alignment horizontal="right" vertical="top"/>
    </xf>
    <xf numFmtId="173" fontId="13" fillId="0" borderId="22" xfId="0" applyNumberFormat="1" applyFont="1" applyBorder="1" applyAlignment="1">
      <alignment horizontal="right" vertical="top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8" fontId="13" fillId="0" borderId="13" xfId="0" applyNumberFormat="1" applyFont="1" applyBorder="1" applyAlignment="1">
      <alignment horizontal="right" vertical="top"/>
    </xf>
    <xf numFmtId="178" fontId="13" fillId="4" borderId="13" xfId="0" applyNumberFormat="1" applyFont="1" applyFill="1" applyBorder="1" applyAlignment="1">
      <alignment horizontal="right" vertical="top"/>
    </xf>
    <xf numFmtId="178" fontId="13" fillId="4" borderId="30" xfId="0" applyNumberFormat="1" applyFont="1" applyFill="1" applyBorder="1" applyAlignment="1">
      <alignment horizontal="right" vertical="top"/>
    </xf>
    <xf numFmtId="178" fontId="13" fillId="0" borderId="12" xfId="0" applyNumberFormat="1" applyFont="1" applyBorder="1" applyAlignment="1">
      <alignment horizontal="right" vertical="top"/>
    </xf>
    <xf numFmtId="4" fontId="13" fillId="4" borderId="11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4" fontId="1" fillId="0" borderId="2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2" fillId="2" borderId="30" xfId="0" applyNumberFormat="1" applyFont="1" applyFill="1" applyBorder="1" applyAlignment="1">
      <alignment horizontal="right" vertical="top"/>
    </xf>
    <xf numFmtId="4" fontId="13" fillId="4" borderId="10" xfId="0" applyNumberFormat="1" applyFont="1" applyFill="1" applyBorder="1" applyAlignment="1">
      <alignment horizontal="right" vertical="top"/>
    </xf>
    <xf numFmtId="4" fontId="12" fillId="2" borderId="13" xfId="0" applyNumberFormat="1" applyFont="1" applyFill="1" applyBorder="1" applyAlignment="1">
      <alignment horizontal="right" vertical="top"/>
    </xf>
    <xf numFmtId="4" fontId="13" fillId="4" borderId="15" xfId="0" applyNumberFormat="1" applyFont="1" applyFill="1" applyBorder="1" applyAlignment="1">
      <alignment horizontal="right" vertical="top"/>
    </xf>
    <xf numFmtId="4" fontId="13" fillId="0" borderId="12" xfId="0" applyNumberFormat="1" applyFont="1" applyBorder="1" applyAlignment="1">
      <alignment horizontal="right" vertical="top"/>
    </xf>
    <xf numFmtId="179" fontId="13" fillId="4" borderId="30" xfId="0" applyNumberFormat="1" applyFont="1" applyFill="1" applyBorder="1" applyAlignment="1">
      <alignment horizontal="right" vertical="top"/>
    </xf>
    <xf numFmtId="179" fontId="13" fillId="0" borderId="20" xfId="0" applyNumberFormat="1" applyFont="1" applyBorder="1" applyAlignment="1">
      <alignment horizontal="right" vertical="top"/>
    </xf>
    <xf numFmtId="173" fontId="15" fillId="0" borderId="4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179" fontId="12" fillId="4" borderId="30" xfId="0" applyNumberFormat="1" applyFont="1" applyFill="1" applyBorder="1" applyAlignment="1">
      <alignment horizontal="right" vertical="top"/>
    </xf>
    <xf numFmtId="4" fontId="1" fillId="4" borderId="23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178" fontId="13" fillId="4" borderId="1" xfId="0" applyNumberFormat="1" applyFont="1" applyFill="1" applyBorder="1" applyAlignment="1">
      <alignment horizontal="right" vertical="top"/>
    </xf>
    <xf numFmtId="4" fontId="13" fillId="4" borderId="30" xfId="0" applyNumberFormat="1" applyFont="1" applyFill="1" applyBorder="1" applyAlignment="1">
      <alignment horizontal="right" vertical="top"/>
    </xf>
    <xf numFmtId="4" fontId="13" fillId="0" borderId="22" xfId="0" applyNumberFormat="1" applyFont="1" applyFill="1" applyBorder="1" applyAlignment="1">
      <alignment horizontal="right" vertical="top"/>
    </xf>
    <xf numFmtId="4" fontId="13" fillId="4" borderId="30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4" fontId="16" fillId="0" borderId="16" xfId="0" applyNumberFormat="1" applyFont="1" applyBorder="1" applyAlignment="1">
      <alignment/>
    </xf>
    <xf numFmtId="0" fontId="18" fillId="0" borderId="32" xfId="0" applyFont="1" applyBorder="1" applyAlignment="1">
      <alignment/>
    </xf>
    <xf numFmtId="4" fontId="16" fillId="0" borderId="5" xfId="0" applyNumberFormat="1" applyFont="1" applyBorder="1" applyAlignment="1">
      <alignment/>
    </xf>
    <xf numFmtId="0" fontId="18" fillId="0" borderId="23" xfId="0" applyFont="1" applyBorder="1" applyAlignment="1">
      <alignment/>
    </xf>
    <xf numFmtId="4" fontId="16" fillId="0" borderId="23" xfId="0" applyNumberFormat="1" applyFont="1" applyBorder="1" applyAlignment="1">
      <alignment/>
    </xf>
    <xf numFmtId="0" fontId="18" fillId="0" borderId="24" xfId="0" applyFont="1" applyBorder="1" applyAlignment="1">
      <alignment/>
    </xf>
    <xf numFmtId="4" fontId="16" fillId="0" borderId="24" xfId="0" applyNumberFormat="1" applyFont="1" applyBorder="1" applyAlignment="1">
      <alignment/>
    </xf>
    <xf numFmtId="4" fontId="16" fillId="2" borderId="9" xfId="0" applyNumberFormat="1" applyFont="1" applyFill="1" applyBorder="1" applyAlignment="1">
      <alignment/>
    </xf>
    <xf numFmtId="4" fontId="16" fillId="4" borderId="32" xfId="0" applyNumberFormat="1" applyFont="1" applyFill="1" applyBorder="1" applyAlignment="1">
      <alignment/>
    </xf>
    <xf numFmtId="0" fontId="18" fillId="0" borderId="25" xfId="0" applyFont="1" applyBorder="1" applyAlignment="1">
      <alignment/>
    </xf>
    <xf numFmtId="0" fontId="16" fillId="0" borderId="39" xfId="0" applyFont="1" applyBorder="1" applyAlignment="1">
      <alignment/>
    </xf>
    <xf numFmtId="0" fontId="18" fillId="0" borderId="26" xfId="0" applyFont="1" applyBorder="1" applyAlignment="1">
      <alignment/>
    </xf>
    <xf numFmtId="4" fontId="16" fillId="4" borderId="23" xfId="0" applyNumberFormat="1" applyFont="1" applyFill="1" applyBorder="1" applyAlignment="1">
      <alignment/>
    </xf>
    <xf numFmtId="4" fontId="16" fillId="4" borderId="24" xfId="0" applyNumberFormat="1" applyFont="1" applyFill="1" applyBorder="1" applyAlignment="1">
      <alignment/>
    </xf>
    <xf numFmtId="0" fontId="18" fillId="0" borderId="5" xfId="0" applyFont="1" applyBorder="1" applyAlignment="1">
      <alignment/>
    </xf>
    <xf numFmtId="176" fontId="17" fillId="0" borderId="22" xfId="0" applyNumberFormat="1" applyFont="1" applyFill="1" applyBorder="1" applyAlignment="1">
      <alignment horizontal="left" vertical="top"/>
    </xf>
    <xf numFmtId="176" fontId="17" fillId="0" borderId="23" xfId="0" applyNumberFormat="1" applyFont="1" applyFill="1" applyBorder="1" applyAlignment="1">
      <alignment horizontal="left" vertical="top"/>
    </xf>
    <xf numFmtId="4" fontId="16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178" fontId="13" fillId="4" borderId="23" xfId="0" applyNumberFormat="1" applyFont="1" applyFill="1" applyBorder="1" applyAlignment="1">
      <alignment horizontal="right" vertical="top"/>
    </xf>
    <xf numFmtId="173" fontId="13" fillId="0" borderId="23" xfId="0" applyNumberFormat="1" applyFont="1" applyBorder="1" applyAlignment="1">
      <alignment horizontal="right" vertical="top"/>
    </xf>
    <xf numFmtId="173" fontId="13" fillId="0" borderId="24" xfId="0" applyNumberFormat="1" applyFont="1" applyBorder="1" applyAlignment="1">
      <alignment horizontal="right" vertical="top"/>
    </xf>
    <xf numFmtId="0" fontId="13" fillId="0" borderId="13" xfId="0" applyFont="1" applyBorder="1" applyAlignment="1">
      <alignment horizontal="left" vertical="top"/>
    </xf>
    <xf numFmtId="173" fontId="13" fillId="0" borderId="13" xfId="0" applyNumberFormat="1" applyFont="1" applyBorder="1" applyAlignment="1">
      <alignment horizontal="right" vertical="top"/>
    </xf>
    <xf numFmtId="0" fontId="14" fillId="0" borderId="30" xfId="0" applyFont="1" applyBorder="1" applyAlignment="1">
      <alignment horizontal="left" vertical="top"/>
    </xf>
    <xf numFmtId="0" fontId="13" fillId="0" borderId="45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4" fillId="0" borderId="38" xfId="0" applyFont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top"/>
    </xf>
    <xf numFmtId="175" fontId="13" fillId="0" borderId="39" xfId="0" applyNumberFormat="1" applyFont="1" applyBorder="1" applyAlignment="1">
      <alignment horizontal="left" vertical="top"/>
    </xf>
    <xf numFmtId="0" fontId="0" fillId="0" borderId="20" xfId="0" applyFont="1" applyBorder="1" applyAlignment="1">
      <alignment/>
    </xf>
    <xf numFmtId="4" fontId="1" fillId="5" borderId="30" xfId="0" applyNumberFormat="1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4" fontId="1" fillId="4" borderId="30" xfId="0" applyNumberFormat="1" applyFont="1" applyFill="1" applyBorder="1" applyAlignment="1">
      <alignment/>
    </xf>
    <xf numFmtId="0" fontId="13" fillId="0" borderId="23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173" fontId="14" fillId="0" borderId="22" xfId="0" applyNumberFormat="1" applyFont="1" applyBorder="1" applyAlignment="1">
      <alignment horizontal="right" vertical="top"/>
    </xf>
    <xf numFmtId="173" fontId="14" fillId="0" borderId="24" xfId="0" applyNumberFormat="1" applyFont="1" applyBorder="1" applyAlignment="1">
      <alignment horizontal="right" vertical="top"/>
    </xf>
    <xf numFmtId="4" fontId="19" fillId="0" borderId="24" xfId="0" applyNumberFormat="1" applyFont="1" applyBorder="1" applyAlignment="1">
      <alignment/>
    </xf>
    <xf numFmtId="173" fontId="12" fillId="4" borderId="30" xfId="0" applyNumberFormat="1" applyFont="1" applyFill="1" applyBorder="1" applyAlignment="1">
      <alignment horizontal="right" vertical="top"/>
    </xf>
    <xf numFmtId="182" fontId="12" fillId="2" borderId="24" xfId="0" applyNumberFormat="1" applyFont="1" applyFill="1" applyBorder="1" applyAlignment="1">
      <alignment horizontal="right" vertical="top"/>
    </xf>
    <xf numFmtId="182" fontId="13" fillId="4" borderId="23" xfId="0" applyNumberFormat="1" applyFont="1" applyFill="1" applyBorder="1" applyAlignment="1">
      <alignment horizontal="right" vertical="top"/>
    </xf>
    <xf numFmtId="0" fontId="0" fillId="4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4" borderId="32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4" fontId="20" fillId="0" borderId="3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4" fontId="2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4" fontId="20" fillId="0" borderId="23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2" fillId="5" borderId="30" xfId="0" applyFont="1" applyFill="1" applyBorder="1" applyAlignment="1">
      <alignment horizontal="left" vertical="top"/>
    </xf>
    <xf numFmtId="4" fontId="11" fillId="5" borderId="30" xfId="0" applyNumberFormat="1" applyFont="1" applyFill="1" applyBorder="1" applyAlignment="1">
      <alignment/>
    </xf>
    <xf numFmtId="179" fontId="12" fillId="2" borderId="24" xfId="0" applyNumberFormat="1" applyFont="1" applyFill="1" applyBorder="1" applyAlignment="1">
      <alignment horizontal="right" vertical="top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 horizontal="left" vertical="top"/>
    </xf>
    <xf numFmtId="180" fontId="0" fillId="0" borderId="49" xfId="0" applyNumberFormat="1" applyFont="1" applyBorder="1" applyAlignment="1">
      <alignment horizontal="left" vertical="top"/>
    </xf>
    <xf numFmtId="0" fontId="0" fillId="0" borderId="49" xfId="0" applyFont="1" applyBorder="1" applyAlignment="1">
      <alignment/>
    </xf>
    <xf numFmtId="0" fontId="14" fillId="0" borderId="1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173" fontId="14" fillId="0" borderId="12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/>
    </xf>
    <xf numFmtId="0" fontId="21" fillId="0" borderId="9" xfId="0" applyFont="1" applyBorder="1" applyAlignment="1">
      <alignment/>
    </xf>
    <xf numFmtId="4" fontId="19" fillId="0" borderId="5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right" vertical="top"/>
    </xf>
    <xf numFmtId="4" fontId="20" fillId="0" borderId="22" xfId="0" applyNumberFormat="1" applyFont="1" applyBorder="1" applyAlignment="1">
      <alignment/>
    </xf>
    <xf numFmtId="179" fontId="13" fillId="0" borderId="23" xfId="0" applyNumberFormat="1" applyFont="1" applyBorder="1" applyAlignment="1">
      <alignment horizontal="right" vertical="top"/>
    </xf>
    <xf numFmtId="173" fontId="14" fillId="0" borderId="22" xfId="0" applyNumberFormat="1" applyFont="1" applyBorder="1" applyAlignment="1">
      <alignment horizontal="right" vertical="top"/>
    </xf>
    <xf numFmtId="178" fontId="14" fillId="0" borderId="22" xfId="0" applyNumberFormat="1" applyFont="1" applyBorder="1" applyAlignment="1">
      <alignment horizontal="right" vertical="top"/>
    </xf>
    <xf numFmtId="4" fontId="20" fillId="0" borderId="22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right" vertical="top"/>
    </xf>
    <xf numFmtId="4" fontId="12" fillId="0" borderId="23" xfId="0" applyNumberFormat="1" applyFont="1" applyFill="1" applyBorder="1" applyAlignment="1">
      <alignment horizontal="right" vertical="top"/>
    </xf>
    <xf numFmtId="4" fontId="14" fillId="0" borderId="30" xfId="0" applyNumberFormat="1" applyFont="1" applyFill="1" applyBorder="1" applyAlignment="1">
      <alignment horizontal="right" vertical="top"/>
    </xf>
    <xf numFmtId="4" fontId="20" fillId="0" borderId="30" xfId="0" applyNumberFormat="1" applyFont="1" applyBorder="1" applyAlignment="1">
      <alignment/>
    </xf>
    <xf numFmtId="0" fontId="1" fillId="5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2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0" borderId="23" xfId="0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133350</xdr:rowOff>
    </xdr:from>
    <xdr:to>
      <xdr:col>4</xdr:col>
      <xdr:colOff>476250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952500" y="17240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0</xdr:rowOff>
    </xdr:from>
    <xdr:to>
      <xdr:col>4</xdr:col>
      <xdr:colOff>476250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00" y="22002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38</xdr:row>
      <xdr:rowOff>133350</xdr:rowOff>
    </xdr:from>
    <xdr:to>
      <xdr:col>4</xdr:col>
      <xdr:colOff>476250</xdr:colOff>
      <xdr:row>38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952500" y="61817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40</xdr:row>
      <xdr:rowOff>0</xdr:rowOff>
    </xdr:from>
    <xdr:to>
      <xdr:col>4</xdr:col>
      <xdr:colOff>476250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00" y="6334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51</xdr:row>
      <xdr:rowOff>133350</xdr:rowOff>
    </xdr:from>
    <xdr:to>
      <xdr:col>4</xdr:col>
      <xdr:colOff>476250</xdr:colOff>
      <xdr:row>51</xdr:row>
      <xdr:rowOff>133350</xdr:rowOff>
    </xdr:to>
    <xdr:sp>
      <xdr:nvSpPr>
        <xdr:cNvPr id="5" name="Line 5"/>
        <xdr:cNvSpPr>
          <a:spLocks/>
        </xdr:cNvSpPr>
      </xdr:nvSpPr>
      <xdr:spPr>
        <a:xfrm flipH="1" flipV="1">
          <a:off x="952500" y="81915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54</xdr:row>
      <xdr:rowOff>0</xdr:rowOff>
    </xdr:from>
    <xdr:to>
      <xdr:col>4</xdr:col>
      <xdr:colOff>476250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00" y="85153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54</xdr:row>
      <xdr:rowOff>0</xdr:rowOff>
    </xdr:from>
    <xdr:to>
      <xdr:col>4</xdr:col>
      <xdr:colOff>476250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952500" y="85153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81</xdr:row>
      <xdr:rowOff>133350</xdr:rowOff>
    </xdr:from>
    <xdr:to>
      <xdr:col>4</xdr:col>
      <xdr:colOff>476250</xdr:colOff>
      <xdr:row>81</xdr:row>
      <xdr:rowOff>133350</xdr:rowOff>
    </xdr:to>
    <xdr:sp>
      <xdr:nvSpPr>
        <xdr:cNvPr id="8" name="Line 8"/>
        <xdr:cNvSpPr>
          <a:spLocks/>
        </xdr:cNvSpPr>
      </xdr:nvSpPr>
      <xdr:spPr>
        <a:xfrm flipH="1" flipV="1">
          <a:off x="952500" y="128016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84</xdr:row>
      <xdr:rowOff>133350</xdr:rowOff>
    </xdr:from>
    <xdr:to>
      <xdr:col>4</xdr:col>
      <xdr:colOff>476250</xdr:colOff>
      <xdr:row>84</xdr:row>
      <xdr:rowOff>133350</xdr:rowOff>
    </xdr:to>
    <xdr:sp>
      <xdr:nvSpPr>
        <xdr:cNvPr id="9" name="Line 9"/>
        <xdr:cNvSpPr>
          <a:spLocks/>
        </xdr:cNvSpPr>
      </xdr:nvSpPr>
      <xdr:spPr>
        <a:xfrm flipH="1" flipV="1">
          <a:off x="952500" y="132969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85</xdr:row>
      <xdr:rowOff>0</xdr:rowOff>
    </xdr:from>
    <xdr:to>
      <xdr:col>4</xdr:col>
      <xdr:colOff>476250</xdr:colOff>
      <xdr:row>85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952500" y="133159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92</xdr:row>
      <xdr:rowOff>133350</xdr:rowOff>
    </xdr:from>
    <xdr:to>
      <xdr:col>4</xdr:col>
      <xdr:colOff>476250</xdr:colOff>
      <xdr:row>92</xdr:row>
      <xdr:rowOff>133350</xdr:rowOff>
    </xdr:to>
    <xdr:sp>
      <xdr:nvSpPr>
        <xdr:cNvPr id="11" name="Line 11"/>
        <xdr:cNvSpPr>
          <a:spLocks/>
        </xdr:cNvSpPr>
      </xdr:nvSpPr>
      <xdr:spPr>
        <a:xfrm flipH="1" flipV="1">
          <a:off x="952500" y="145256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95</xdr:row>
      <xdr:rowOff>0</xdr:rowOff>
    </xdr:from>
    <xdr:to>
      <xdr:col>4</xdr:col>
      <xdr:colOff>476250</xdr:colOff>
      <xdr:row>95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952500" y="148494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95</xdr:row>
      <xdr:rowOff>0</xdr:rowOff>
    </xdr:from>
    <xdr:to>
      <xdr:col>4</xdr:col>
      <xdr:colOff>476250</xdr:colOff>
      <xdr:row>95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952500" y="148494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112</xdr:row>
      <xdr:rowOff>133350</xdr:rowOff>
    </xdr:from>
    <xdr:to>
      <xdr:col>4</xdr:col>
      <xdr:colOff>476250</xdr:colOff>
      <xdr:row>112</xdr:row>
      <xdr:rowOff>133350</xdr:rowOff>
    </xdr:to>
    <xdr:sp>
      <xdr:nvSpPr>
        <xdr:cNvPr id="14" name="Line 14"/>
        <xdr:cNvSpPr>
          <a:spLocks/>
        </xdr:cNvSpPr>
      </xdr:nvSpPr>
      <xdr:spPr>
        <a:xfrm flipH="1" flipV="1">
          <a:off x="952500" y="176212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113</xdr:row>
      <xdr:rowOff>0</xdr:rowOff>
    </xdr:from>
    <xdr:to>
      <xdr:col>4</xdr:col>
      <xdr:colOff>476250</xdr:colOff>
      <xdr:row>113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952500" y="176403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123</xdr:row>
      <xdr:rowOff>0</xdr:rowOff>
    </xdr:from>
    <xdr:to>
      <xdr:col>4</xdr:col>
      <xdr:colOff>476250</xdr:colOff>
      <xdr:row>123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952500" y="191738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123</xdr:row>
      <xdr:rowOff>0</xdr:rowOff>
    </xdr:from>
    <xdr:to>
      <xdr:col>4</xdr:col>
      <xdr:colOff>476250</xdr:colOff>
      <xdr:row>123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952500" y="191738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128</xdr:row>
      <xdr:rowOff>0</xdr:rowOff>
    </xdr:from>
    <xdr:to>
      <xdr:col>4</xdr:col>
      <xdr:colOff>476250</xdr:colOff>
      <xdr:row>128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952500" y="199739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2095500</xdr:colOff>
      <xdr:row>128</xdr:row>
      <xdr:rowOff>0</xdr:rowOff>
    </xdr:from>
    <xdr:to>
      <xdr:col>6</xdr:col>
      <xdr:colOff>9525</xdr:colOff>
      <xdr:row>128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048000" y="19973925"/>
          <a:ext cx="15240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3</xdr:col>
      <xdr:colOff>314325</xdr:colOff>
      <xdr:row>128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19973925"/>
          <a:ext cx="952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0</xdr:rowOff>
    </xdr:from>
    <xdr:to>
      <xdr:col>4</xdr:col>
      <xdr:colOff>476250</xdr:colOff>
      <xdr:row>13</xdr:row>
      <xdr:rowOff>0</xdr:rowOff>
    </xdr:to>
    <xdr:sp>
      <xdr:nvSpPr>
        <xdr:cNvPr id="21" name="Line 23"/>
        <xdr:cNvSpPr>
          <a:spLocks/>
        </xdr:cNvSpPr>
      </xdr:nvSpPr>
      <xdr:spPr>
        <a:xfrm flipH="1" flipV="1">
          <a:off x="952500" y="22002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54</xdr:row>
      <xdr:rowOff>0</xdr:rowOff>
    </xdr:from>
    <xdr:to>
      <xdr:col>4</xdr:col>
      <xdr:colOff>476250</xdr:colOff>
      <xdr:row>54</xdr:row>
      <xdr:rowOff>0</xdr:rowOff>
    </xdr:to>
    <xdr:sp>
      <xdr:nvSpPr>
        <xdr:cNvPr id="22" name="Line 24"/>
        <xdr:cNvSpPr>
          <a:spLocks/>
        </xdr:cNvSpPr>
      </xdr:nvSpPr>
      <xdr:spPr>
        <a:xfrm flipH="1" flipV="1">
          <a:off x="952500" y="85153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54</xdr:row>
      <xdr:rowOff>0</xdr:rowOff>
    </xdr:from>
    <xdr:to>
      <xdr:col>4</xdr:col>
      <xdr:colOff>476250</xdr:colOff>
      <xdr:row>54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952500" y="85153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0</xdr:rowOff>
    </xdr:from>
    <xdr:to>
      <xdr:col>4</xdr:col>
      <xdr:colOff>704850</xdr:colOff>
      <xdr:row>40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1181100" y="6334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133350</xdr:rowOff>
    </xdr:from>
    <xdr:to>
      <xdr:col>4</xdr:col>
      <xdr:colOff>476250</xdr:colOff>
      <xdr:row>17</xdr:row>
      <xdr:rowOff>133350</xdr:rowOff>
    </xdr:to>
    <xdr:sp>
      <xdr:nvSpPr>
        <xdr:cNvPr id="25" name="Line 33"/>
        <xdr:cNvSpPr>
          <a:spLocks/>
        </xdr:cNvSpPr>
      </xdr:nvSpPr>
      <xdr:spPr>
        <a:xfrm flipH="1" flipV="1">
          <a:off x="952500" y="29432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133350</xdr:rowOff>
    </xdr:from>
    <xdr:to>
      <xdr:col>4</xdr:col>
      <xdr:colOff>476250</xdr:colOff>
      <xdr:row>24</xdr:row>
      <xdr:rowOff>133350</xdr:rowOff>
    </xdr:to>
    <xdr:sp>
      <xdr:nvSpPr>
        <xdr:cNvPr id="26" name="Line 34"/>
        <xdr:cNvSpPr>
          <a:spLocks/>
        </xdr:cNvSpPr>
      </xdr:nvSpPr>
      <xdr:spPr>
        <a:xfrm flipH="1" flipV="1">
          <a:off x="952500" y="40100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00">
      <selection activeCell="J121" sqref="J121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0.5625" style="0" hidden="1" customWidth="1"/>
    <col min="4" max="4" width="4.7109375" style="0" customWidth="1"/>
    <col min="5" max="5" width="40.8515625" style="0" customWidth="1"/>
    <col min="6" max="6" width="13.28125" style="0" customWidth="1"/>
    <col min="7" max="7" width="13.7109375" style="3" customWidth="1"/>
    <col min="8" max="8" width="13.7109375" style="17" customWidth="1"/>
    <col min="9" max="9" width="13.28125" style="13" customWidth="1"/>
    <col min="10" max="10" width="14.140625" style="13" customWidth="1"/>
    <col min="11" max="12" width="9.140625" style="13" customWidth="1"/>
  </cols>
  <sheetData>
    <row r="1" spans="1:10" ht="15.75">
      <c r="A1" s="29" t="s">
        <v>54</v>
      </c>
      <c r="B1" s="29"/>
      <c r="C1" s="29"/>
      <c r="D1" s="29"/>
      <c r="E1" s="29"/>
      <c r="F1" s="30"/>
      <c r="G1" s="199"/>
      <c r="H1" s="15"/>
      <c r="I1" s="17"/>
      <c r="J1" s="19"/>
    </row>
    <row r="2" spans="1:9" ht="12.75">
      <c r="A2" s="29" t="s">
        <v>29</v>
      </c>
      <c r="B2" s="29"/>
      <c r="C2" s="29"/>
      <c r="D2" s="29"/>
      <c r="E2" s="29"/>
      <c r="F2" s="31"/>
      <c r="G2" s="200"/>
      <c r="H2" s="15"/>
      <c r="I2" s="17"/>
    </row>
    <row r="3" spans="1:10" ht="13.5" customHeight="1">
      <c r="A3" s="32"/>
      <c r="B3" s="32"/>
      <c r="C3" s="32"/>
      <c r="D3" s="32"/>
      <c r="E3" s="32"/>
      <c r="F3" s="33"/>
      <c r="G3" s="201"/>
      <c r="H3" s="15"/>
      <c r="I3" s="17"/>
      <c r="J3" s="20"/>
    </row>
    <row r="4" spans="1:11" ht="16.5" customHeight="1">
      <c r="A4" s="34"/>
      <c r="B4" s="35"/>
      <c r="C4" s="36"/>
      <c r="D4" s="37"/>
      <c r="E4" s="34"/>
      <c r="F4" s="34"/>
      <c r="G4" s="38"/>
      <c r="H4" s="16"/>
      <c r="I4" s="18"/>
      <c r="J4" s="21"/>
      <c r="K4" s="14"/>
    </row>
    <row r="5" spans="1:11" ht="14.25" customHeight="1">
      <c r="A5" s="39" t="s">
        <v>18</v>
      </c>
      <c r="B5" s="40" t="s">
        <v>23</v>
      </c>
      <c r="C5" s="41" t="s">
        <v>6</v>
      </c>
      <c r="D5" s="42"/>
      <c r="E5" s="43" t="s">
        <v>22</v>
      </c>
      <c r="F5" s="43" t="s">
        <v>27</v>
      </c>
      <c r="G5" s="44" t="s">
        <v>28</v>
      </c>
      <c r="I5" s="18"/>
      <c r="J5" s="22"/>
      <c r="K5" s="14"/>
    </row>
    <row r="6" spans="1:11" ht="12.75" customHeight="1">
      <c r="A6" s="45">
        <v>10</v>
      </c>
      <c r="B6" s="46"/>
      <c r="C6" s="46"/>
      <c r="D6" s="46"/>
      <c r="E6" s="47" t="s">
        <v>16</v>
      </c>
      <c r="F6" s="142">
        <f>SUM(F7)</f>
        <v>374968</v>
      </c>
      <c r="G6" s="142">
        <f>SUM(G7)</f>
        <v>0</v>
      </c>
      <c r="I6" s="18"/>
      <c r="J6" s="22"/>
      <c r="K6" s="14"/>
    </row>
    <row r="7" spans="1:11" ht="15.75">
      <c r="A7" s="48"/>
      <c r="B7" s="49">
        <v>1041</v>
      </c>
      <c r="C7" s="50"/>
      <c r="D7" s="51"/>
      <c r="E7" s="52" t="s">
        <v>24</v>
      </c>
      <c r="F7" s="143">
        <f>SUM(F8)</f>
        <v>374968</v>
      </c>
      <c r="G7" s="143">
        <f>SUM(G8)</f>
        <v>0</v>
      </c>
      <c r="I7" s="18"/>
      <c r="J7" s="22"/>
      <c r="K7" s="14"/>
    </row>
    <row r="8" spans="1:10" ht="12" customHeight="1">
      <c r="A8" s="202"/>
      <c r="B8" s="54"/>
      <c r="C8" s="55"/>
      <c r="D8" s="56">
        <v>6648</v>
      </c>
      <c r="E8" s="57" t="s">
        <v>55</v>
      </c>
      <c r="F8" s="144">
        <v>374968</v>
      </c>
      <c r="G8" s="188">
        <v>0</v>
      </c>
      <c r="J8" s="23"/>
    </row>
    <row r="9" spans="1:7" ht="12" customHeight="1">
      <c r="A9" s="202"/>
      <c r="B9" s="91"/>
      <c r="C9" s="92"/>
      <c r="D9" s="93"/>
      <c r="E9" s="60" t="s">
        <v>56</v>
      </c>
      <c r="F9" s="53"/>
      <c r="G9" s="189"/>
    </row>
    <row r="10" spans="1:7" ht="12" customHeight="1">
      <c r="A10" s="202"/>
      <c r="B10" s="91"/>
      <c r="C10" s="92"/>
      <c r="D10" s="93"/>
      <c r="E10" s="86" t="s">
        <v>57</v>
      </c>
      <c r="F10" s="53"/>
      <c r="G10" s="205"/>
    </row>
    <row r="11" spans="1:7" ht="12" customHeight="1">
      <c r="A11" s="202"/>
      <c r="B11" s="91"/>
      <c r="C11" s="92"/>
      <c r="D11" s="93"/>
      <c r="E11" s="66" t="s">
        <v>58</v>
      </c>
      <c r="F11" s="162"/>
      <c r="G11" s="222"/>
    </row>
    <row r="12" spans="1:7" ht="12" customHeight="1">
      <c r="A12" s="202"/>
      <c r="B12" s="91"/>
      <c r="C12" s="92"/>
      <c r="D12" s="93"/>
      <c r="E12" s="120" t="s">
        <v>59</v>
      </c>
      <c r="F12" s="296">
        <v>374968</v>
      </c>
      <c r="G12" s="297">
        <v>0</v>
      </c>
    </row>
    <row r="13" spans="1:7" ht="12" customHeight="1">
      <c r="A13" s="206"/>
      <c r="B13" s="223"/>
      <c r="C13" s="92"/>
      <c r="D13" s="93"/>
      <c r="E13" s="121" t="s">
        <v>60</v>
      </c>
      <c r="F13" s="298"/>
      <c r="G13" s="299"/>
    </row>
    <row r="14" spans="1:8" ht="12" customHeight="1">
      <c r="A14" s="45">
        <v>10</v>
      </c>
      <c r="B14" s="46"/>
      <c r="C14" s="46"/>
      <c r="D14" s="46"/>
      <c r="E14" s="47" t="s">
        <v>16</v>
      </c>
      <c r="F14" s="142">
        <f>SUM(F15)</f>
        <v>181032</v>
      </c>
      <c r="G14" s="142">
        <f>SUM(G15)</f>
        <v>181030.52</v>
      </c>
      <c r="H14" s="15"/>
    </row>
    <row r="15" spans="1:8" ht="12" customHeight="1">
      <c r="A15" s="48"/>
      <c r="B15" s="49">
        <v>1095</v>
      </c>
      <c r="C15" s="50"/>
      <c r="D15" s="51"/>
      <c r="E15" s="52" t="s">
        <v>24</v>
      </c>
      <c r="F15" s="143">
        <f>SUM(F16)</f>
        <v>181032</v>
      </c>
      <c r="G15" s="143">
        <f>SUM(G16)</f>
        <v>181030.52</v>
      </c>
      <c r="H15" s="15"/>
    </row>
    <row r="16" spans="1:8" ht="12" customHeight="1">
      <c r="A16" s="202"/>
      <c r="B16" s="225"/>
      <c r="C16" s="226"/>
      <c r="D16" s="56">
        <v>2010</v>
      </c>
      <c r="E16" s="57" t="s">
        <v>10</v>
      </c>
      <c r="F16" s="144">
        <v>181032</v>
      </c>
      <c r="G16" s="188">
        <v>181030.52</v>
      </c>
      <c r="H16" s="15"/>
    </row>
    <row r="17" spans="1:8" ht="12" customHeight="1">
      <c r="A17" s="202"/>
      <c r="B17" s="91"/>
      <c r="C17" s="92"/>
      <c r="D17" s="93"/>
      <c r="E17" s="60" t="s">
        <v>19</v>
      </c>
      <c r="F17" s="53"/>
      <c r="G17" s="205"/>
      <c r="H17" s="15"/>
    </row>
    <row r="18" spans="1:8" ht="12" customHeight="1">
      <c r="A18" s="202"/>
      <c r="B18" s="91"/>
      <c r="C18" s="92"/>
      <c r="D18" s="93"/>
      <c r="E18" s="86" t="s">
        <v>12</v>
      </c>
      <c r="F18" s="53"/>
      <c r="G18" s="205"/>
      <c r="H18" s="15"/>
    </row>
    <row r="19" spans="1:8" ht="12" customHeight="1">
      <c r="A19" s="202"/>
      <c r="B19" s="91"/>
      <c r="C19" s="92"/>
      <c r="D19" s="93"/>
      <c r="E19" s="120" t="s">
        <v>41</v>
      </c>
      <c r="F19" s="296">
        <v>181032</v>
      </c>
      <c r="G19" s="297">
        <v>181030.52</v>
      </c>
      <c r="H19" s="15"/>
    </row>
    <row r="20" spans="1:8" ht="12" customHeight="1">
      <c r="A20" s="206"/>
      <c r="B20" s="223"/>
      <c r="C20" s="92"/>
      <c r="D20" s="93"/>
      <c r="E20" s="121" t="s">
        <v>42</v>
      </c>
      <c r="F20" s="224"/>
      <c r="G20" s="207"/>
      <c r="H20" s="15"/>
    </row>
    <row r="21" spans="1:8" ht="12" customHeight="1">
      <c r="A21" s="45">
        <v>600</v>
      </c>
      <c r="B21" s="46"/>
      <c r="C21" s="46"/>
      <c r="D21" s="46"/>
      <c r="E21" s="47" t="s">
        <v>61</v>
      </c>
      <c r="F21" s="142">
        <f>SUM(F22)</f>
        <v>47200</v>
      </c>
      <c r="G21" s="142">
        <f>SUM(G22)</f>
        <v>47200</v>
      </c>
      <c r="H21" s="15"/>
    </row>
    <row r="22" spans="1:8" ht="12" customHeight="1">
      <c r="A22" s="48"/>
      <c r="B22" s="49">
        <v>60016</v>
      </c>
      <c r="C22" s="50"/>
      <c r="D22" s="51"/>
      <c r="E22" s="52" t="s">
        <v>62</v>
      </c>
      <c r="F22" s="143">
        <f>SUM(F23)</f>
        <v>47200</v>
      </c>
      <c r="G22" s="143">
        <f>SUM(G23)</f>
        <v>47200</v>
      </c>
      <c r="H22" s="15"/>
    </row>
    <row r="23" spans="1:8" ht="12" customHeight="1">
      <c r="A23" s="202"/>
      <c r="B23" s="225"/>
      <c r="C23" s="226"/>
      <c r="D23" s="56">
        <v>6260</v>
      </c>
      <c r="E23" s="57" t="s">
        <v>44</v>
      </c>
      <c r="F23" s="144">
        <v>47200</v>
      </c>
      <c r="G23" s="188">
        <v>47200</v>
      </c>
      <c r="H23" s="15"/>
    </row>
    <row r="24" spans="1:8" ht="12" customHeight="1">
      <c r="A24" s="202"/>
      <c r="B24" s="91"/>
      <c r="C24" s="92"/>
      <c r="D24" s="93"/>
      <c r="E24" s="60" t="s">
        <v>45</v>
      </c>
      <c r="F24" s="53"/>
      <c r="G24" s="205"/>
      <c r="H24" s="15"/>
    </row>
    <row r="25" spans="1:8" ht="12" customHeight="1">
      <c r="A25" s="202"/>
      <c r="B25" s="91"/>
      <c r="C25" s="92"/>
      <c r="D25" s="93"/>
      <c r="E25" s="86" t="s">
        <v>46</v>
      </c>
      <c r="F25" s="53"/>
      <c r="G25" s="205"/>
      <c r="H25" s="15"/>
    </row>
    <row r="26" spans="1:8" ht="12" customHeight="1">
      <c r="A26" s="202"/>
      <c r="B26" s="91"/>
      <c r="C26" s="92"/>
      <c r="D26" s="93"/>
      <c r="E26" s="294" t="s">
        <v>63</v>
      </c>
      <c r="F26" s="296">
        <v>47200</v>
      </c>
      <c r="G26" s="297">
        <v>47200</v>
      </c>
      <c r="H26" s="15"/>
    </row>
    <row r="27" spans="1:8" ht="12" customHeight="1">
      <c r="A27" s="206"/>
      <c r="B27" s="223"/>
      <c r="C27" s="92"/>
      <c r="D27" s="93"/>
      <c r="E27" s="295" t="s">
        <v>64</v>
      </c>
      <c r="F27" s="224"/>
      <c r="G27" s="207"/>
      <c r="H27" s="15"/>
    </row>
    <row r="28" spans="1:11" ht="12.75">
      <c r="A28" s="61">
        <v>750</v>
      </c>
      <c r="B28" s="46"/>
      <c r="C28" s="46"/>
      <c r="D28" s="46"/>
      <c r="E28" s="62" t="s">
        <v>0</v>
      </c>
      <c r="F28" s="145">
        <f>SUM(F29)</f>
        <v>173400</v>
      </c>
      <c r="G28" s="145">
        <f>SUM(G29)</f>
        <v>173400</v>
      </c>
      <c r="H28" s="26"/>
      <c r="I28" s="27"/>
      <c r="J28" s="15"/>
      <c r="K28" s="17"/>
    </row>
    <row r="29" spans="1:11" ht="12.75">
      <c r="A29" s="48"/>
      <c r="B29" s="63">
        <v>75011</v>
      </c>
      <c r="C29" s="50"/>
      <c r="D29" s="51"/>
      <c r="E29" s="64" t="s">
        <v>8</v>
      </c>
      <c r="F29" s="146">
        <f>SUM(F30)</f>
        <v>173400</v>
      </c>
      <c r="G29" s="146">
        <f>SUM(G30)</f>
        <v>173400</v>
      </c>
      <c r="H29" s="26"/>
      <c r="I29" s="28"/>
      <c r="J29" s="15"/>
      <c r="K29" s="17"/>
    </row>
    <row r="30" spans="1:11" ht="12" customHeight="1">
      <c r="A30" s="53"/>
      <c r="B30" s="54"/>
      <c r="C30" s="55"/>
      <c r="D30" s="56">
        <v>2010</v>
      </c>
      <c r="E30" s="65" t="s">
        <v>10</v>
      </c>
      <c r="F30" s="147">
        <v>173400</v>
      </c>
      <c r="G30" s="179">
        <v>173400</v>
      </c>
      <c r="H30" s="26"/>
      <c r="I30" s="28"/>
      <c r="J30" s="15"/>
      <c r="K30" s="17"/>
    </row>
    <row r="31" spans="1:11" ht="12" customHeight="1">
      <c r="A31" s="53"/>
      <c r="B31" s="91"/>
      <c r="C31" s="92"/>
      <c r="D31" s="93"/>
      <c r="E31" s="66" t="s">
        <v>19</v>
      </c>
      <c r="F31" s="169"/>
      <c r="G31" s="209"/>
      <c r="H31" s="26"/>
      <c r="I31" s="27"/>
      <c r="J31" s="15"/>
      <c r="K31" s="17"/>
    </row>
    <row r="32" spans="1:11" ht="12" customHeight="1">
      <c r="A32" s="94"/>
      <c r="B32" s="223"/>
      <c r="C32" s="92"/>
      <c r="D32" s="93"/>
      <c r="E32" s="67" t="s">
        <v>12</v>
      </c>
      <c r="F32" s="170"/>
      <c r="G32" s="211"/>
      <c r="H32" s="26"/>
      <c r="I32" s="28"/>
      <c r="J32" s="15"/>
      <c r="K32" s="17"/>
    </row>
    <row r="33" spans="1:11" ht="12" customHeight="1">
      <c r="A33" s="68">
        <v>751</v>
      </c>
      <c r="B33" s="69"/>
      <c r="C33" s="69"/>
      <c r="D33" s="69"/>
      <c r="E33" s="62" t="s">
        <v>9</v>
      </c>
      <c r="F33" s="159">
        <f>SUM(F35+F41)</f>
        <v>26747</v>
      </c>
      <c r="G33" s="159">
        <f>SUM(G35+G41)</f>
        <v>26747</v>
      </c>
      <c r="H33" s="26"/>
      <c r="I33" s="28"/>
      <c r="J33" s="15"/>
      <c r="K33" s="17"/>
    </row>
    <row r="34" spans="1:11" ht="12.75">
      <c r="A34" s="70"/>
      <c r="B34" s="71"/>
      <c r="C34" s="71"/>
      <c r="D34" s="71"/>
      <c r="E34" s="72" t="s">
        <v>14</v>
      </c>
      <c r="F34" s="227"/>
      <c r="G34" s="212"/>
      <c r="H34" s="26"/>
      <c r="I34" s="27"/>
      <c r="J34" s="15"/>
      <c r="K34" s="17"/>
    </row>
    <row r="35" spans="1:11" ht="12" customHeight="1">
      <c r="A35" s="140"/>
      <c r="B35" s="73">
        <v>75101</v>
      </c>
      <c r="C35" s="74"/>
      <c r="D35" s="75"/>
      <c r="E35" s="76" t="s">
        <v>13</v>
      </c>
      <c r="F35" s="148">
        <f>SUM(F37)</f>
        <v>2710</v>
      </c>
      <c r="G35" s="148">
        <f>SUM(G37)</f>
        <v>2710</v>
      </c>
      <c r="H35" s="26"/>
      <c r="I35" s="28"/>
      <c r="J35" s="15"/>
      <c r="K35" s="17"/>
    </row>
    <row r="36" spans="1:11" ht="12.75">
      <c r="A36" s="53"/>
      <c r="B36" s="77"/>
      <c r="C36" s="78"/>
      <c r="D36" s="79"/>
      <c r="E36" s="80" t="s">
        <v>4</v>
      </c>
      <c r="F36" s="149"/>
      <c r="G36" s="213"/>
      <c r="H36" s="26"/>
      <c r="I36" s="28"/>
      <c r="J36" s="15"/>
      <c r="K36" s="17"/>
    </row>
    <row r="37" spans="1:10" ht="12" customHeight="1">
      <c r="A37" s="53"/>
      <c r="B37" s="54"/>
      <c r="C37" s="55"/>
      <c r="D37" s="56">
        <v>2010</v>
      </c>
      <c r="E37" s="57" t="s">
        <v>10</v>
      </c>
      <c r="F37" s="150">
        <v>2710</v>
      </c>
      <c r="G37" s="179">
        <v>2710</v>
      </c>
      <c r="H37" s="16"/>
      <c r="I37" s="23"/>
      <c r="J37" s="23"/>
    </row>
    <row r="38" spans="1:7" ht="12" customHeight="1">
      <c r="A38" s="94"/>
      <c r="B38" s="91"/>
      <c r="C38" s="92"/>
      <c r="D38" s="93"/>
      <c r="E38" s="60" t="s">
        <v>19</v>
      </c>
      <c r="F38" s="53"/>
      <c r="G38" s="209"/>
    </row>
    <row r="39" spans="1:7" ht="12" customHeight="1">
      <c r="A39" s="169"/>
      <c r="B39" s="228"/>
      <c r="C39" s="92"/>
      <c r="D39" s="93"/>
      <c r="E39" s="60" t="s">
        <v>12</v>
      </c>
      <c r="F39" s="53"/>
      <c r="G39" s="209"/>
    </row>
    <row r="40" spans="1:7" ht="10.5" customHeight="1">
      <c r="A40" s="169"/>
      <c r="B40" s="229"/>
      <c r="C40" s="93"/>
      <c r="D40" s="93"/>
      <c r="E40" s="118" t="s">
        <v>17</v>
      </c>
      <c r="F40" s="300">
        <v>2710</v>
      </c>
      <c r="G40" s="301">
        <v>2710</v>
      </c>
    </row>
    <row r="41" spans="1:7" ht="12.75">
      <c r="A41" s="208"/>
      <c r="B41" s="157">
        <v>75113</v>
      </c>
      <c r="C41" s="135"/>
      <c r="D41" s="154"/>
      <c r="E41" s="155" t="s">
        <v>43</v>
      </c>
      <c r="F41" s="156">
        <f>SUM(F42)</f>
        <v>24037</v>
      </c>
      <c r="G41" s="191">
        <f>SUM(G42)</f>
        <v>24037</v>
      </c>
    </row>
    <row r="42" spans="1:7" ht="12.75">
      <c r="A42" s="208"/>
      <c r="B42" s="230"/>
      <c r="C42" s="231"/>
      <c r="D42" s="158">
        <v>2010</v>
      </c>
      <c r="E42" s="115" t="s">
        <v>10</v>
      </c>
      <c r="F42" s="152">
        <v>24037</v>
      </c>
      <c r="G42" s="302">
        <v>24037</v>
      </c>
    </row>
    <row r="43" spans="1:7" ht="10.5" customHeight="1">
      <c r="A43" s="208"/>
      <c r="B43" s="92"/>
      <c r="C43" s="93"/>
      <c r="D43" s="114"/>
      <c r="E43" s="115" t="s">
        <v>19</v>
      </c>
      <c r="F43" s="152"/>
      <c r="G43" s="209"/>
    </row>
    <row r="44" spans="1:7" ht="10.5" customHeight="1">
      <c r="A44" s="210"/>
      <c r="B44" s="229"/>
      <c r="C44" s="232"/>
      <c r="D44" s="116"/>
      <c r="E44" s="119" t="s">
        <v>12</v>
      </c>
      <c r="F44" s="153"/>
      <c r="G44" s="211"/>
    </row>
    <row r="45" spans="1:7" ht="12.75">
      <c r="A45" s="61">
        <v>801</v>
      </c>
      <c r="B45" s="46"/>
      <c r="C45" s="46"/>
      <c r="D45" s="82"/>
      <c r="E45" s="151" t="s">
        <v>20</v>
      </c>
      <c r="F45" s="160">
        <f>SUM(F47+F51+F55)</f>
        <v>729886</v>
      </c>
      <c r="G45" s="160">
        <f>SUM(G47+G51+G55)</f>
        <v>561530.45</v>
      </c>
    </row>
    <row r="46" spans="1:7" ht="12.75">
      <c r="A46" s="141"/>
      <c r="B46" s="63">
        <v>80101</v>
      </c>
      <c r="C46" s="50"/>
      <c r="D46" s="51"/>
      <c r="E46" s="99" t="s">
        <v>7</v>
      </c>
      <c r="F46" s="233">
        <f>SUM(F47)</f>
        <v>39622</v>
      </c>
      <c r="G46" s="233">
        <f>SUM(G47)</f>
        <v>37511.65</v>
      </c>
    </row>
    <row r="47" spans="1:7" ht="12.75" customHeight="1">
      <c r="A47" s="53"/>
      <c r="B47" s="55"/>
      <c r="C47" s="85"/>
      <c r="D47" s="124">
        <v>2030</v>
      </c>
      <c r="E47" s="239" t="s">
        <v>65</v>
      </c>
      <c r="F47" s="163">
        <v>39622</v>
      </c>
      <c r="G47" s="179">
        <v>37511.65</v>
      </c>
    </row>
    <row r="48" spans="1:7" ht="12.75" customHeight="1">
      <c r="A48" s="53"/>
      <c r="B48" s="92"/>
      <c r="C48" s="93"/>
      <c r="D48" s="244"/>
      <c r="E48" s="240" t="s">
        <v>66</v>
      </c>
      <c r="F48" s="234"/>
      <c r="G48" s="178"/>
    </row>
    <row r="49" spans="1:7" ht="12.75" customHeight="1">
      <c r="A49" s="53"/>
      <c r="B49" s="92"/>
      <c r="C49" s="93"/>
      <c r="D49" s="244"/>
      <c r="E49" s="241" t="s">
        <v>67</v>
      </c>
      <c r="F49" s="303">
        <v>39622</v>
      </c>
      <c r="G49" s="276">
        <v>37511.65</v>
      </c>
    </row>
    <row r="50" spans="1:7" ht="12.75" customHeight="1">
      <c r="A50" s="53"/>
      <c r="B50" s="92"/>
      <c r="C50" s="93"/>
      <c r="D50" s="244"/>
      <c r="E50" s="242" t="s">
        <v>68</v>
      </c>
      <c r="F50" s="235"/>
      <c r="G50" s="190"/>
    </row>
    <row r="51" spans="1:7" ht="12.75" customHeight="1">
      <c r="A51" s="53"/>
      <c r="B51" s="92"/>
      <c r="C51" s="93"/>
      <c r="D51" s="244">
        <v>6260</v>
      </c>
      <c r="E51" s="243" t="s">
        <v>44</v>
      </c>
      <c r="F51" s="237">
        <v>690000</v>
      </c>
      <c r="G51" s="178">
        <v>523754.8</v>
      </c>
    </row>
    <row r="52" spans="1:7" ht="12" customHeight="1">
      <c r="A52" s="53"/>
      <c r="B52" s="92"/>
      <c r="C52" s="93"/>
      <c r="D52" s="126"/>
      <c r="E52" s="127" t="s">
        <v>45</v>
      </c>
      <c r="F52" s="53"/>
      <c r="G52" s="178"/>
    </row>
    <row r="53" spans="1:7" ht="12" customHeight="1">
      <c r="A53" s="53"/>
      <c r="B53" s="92"/>
      <c r="C53" s="93"/>
      <c r="D53" s="126"/>
      <c r="E53" s="240" t="s">
        <v>46</v>
      </c>
      <c r="F53" s="162"/>
      <c r="G53" s="178"/>
    </row>
    <row r="54" spans="1:7" ht="12" customHeight="1">
      <c r="A54" s="53"/>
      <c r="B54" s="92"/>
      <c r="C54" s="93"/>
      <c r="D54" s="126"/>
      <c r="E54" s="241" t="s">
        <v>47</v>
      </c>
      <c r="F54" s="168">
        <v>690000</v>
      </c>
      <c r="G54" s="179">
        <v>523754.8</v>
      </c>
    </row>
    <row r="55" spans="1:7" ht="12" customHeight="1">
      <c r="A55" s="169"/>
      <c r="B55" s="134">
        <v>80195</v>
      </c>
      <c r="C55" s="247"/>
      <c r="D55" s="248"/>
      <c r="E55" s="155" t="s">
        <v>24</v>
      </c>
      <c r="F55" s="255">
        <f>SUM(F56)</f>
        <v>264</v>
      </c>
      <c r="G55" s="255">
        <f>SUM(G56)</f>
        <v>264</v>
      </c>
    </row>
    <row r="56" spans="1:7" ht="12" customHeight="1">
      <c r="A56" s="169"/>
      <c r="B56" s="92"/>
      <c r="C56" s="93"/>
      <c r="D56" s="114">
        <v>2030</v>
      </c>
      <c r="E56" s="250" t="s">
        <v>72</v>
      </c>
      <c r="F56" s="234">
        <v>264</v>
      </c>
      <c r="G56" s="178">
        <v>264</v>
      </c>
    </row>
    <row r="57" spans="1:7" ht="12" customHeight="1">
      <c r="A57" s="169"/>
      <c r="B57" s="92"/>
      <c r="C57" s="93"/>
      <c r="D57" s="114"/>
      <c r="E57" s="250" t="s">
        <v>66</v>
      </c>
      <c r="F57" s="234"/>
      <c r="G57" s="178"/>
    </row>
    <row r="58" spans="1:7" ht="12" customHeight="1">
      <c r="A58" s="169"/>
      <c r="B58" s="92"/>
      <c r="C58" s="93"/>
      <c r="D58" s="114"/>
      <c r="E58" s="118" t="s">
        <v>70</v>
      </c>
      <c r="F58" s="252">
        <v>264</v>
      </c>
      <c r="G58" s="301">
        <v>264</v>
      </c>
    </row>
    <row r="59" spans="1:7" ht="12" customHeight="1">
      <c r="A59" s="170"/>
      <c r="B59" s="229"/>
      <c r="C59" s="232"/>
      <c r="D59" s="116"/>
      <c r="E59" s="119" t="s">
        <v>71</v>
      </c>
      <c r="F59" s="253"/>
      <c r="G59" s="254"/>
    </row>
    <row r="60" spans="1:7" ht="12.75">
      <c r="A60" s="61">
        <v>852</v>
      </c>
      <c r="B60" s="46"/>
      <c r="C60" s="46"/>
      <c r="D60" s="46"/>
      <c r="E60" s="151" t="s">
        <v>26</v>
      </c>
      <c r="F60" s="256">
        <f>SUM(F91+F86+F83+F76+F67+F61)</f>
        <v>5408681</v>
      </c>
      <c r="G60" s="256">
        <f>SUM(G91+G86+G83+G76+G67+G61)</f>
        <v>5362003.92</v>
      </c>
    </row>
    <row r="61" spans="1:7" ht="12" customHeight="1">
      <c r="A61" s="140"/>
      <c r="B61" s="95">
        <v>85212</v>
      </c>
      <c r="C61" s="96"/>
      <c r="D61" s="97"/>
      <c r="E61" s="98" t="s">
        <v>73</v>
      </c>
      <c r="F61" s="164">
        <f>SUM(F64)</f>
        <v>4612000</v>
      </c>
      <c r="G61" s="164">
        <f>SUM(G64)</f>
        <v>4608424.43</v>
      </c>
    </row>
    <row r="62" spans="1:7" ht="12" customHeight="1">
      <c r="A62" s="162"/>
      <c r="B62" s="95"/>
      <c r="C62" s="96"/>
      <c r="D62" s="97"/>
      <c r="E62" s="99" t="s">
        <v>74</v>
      </c>
      <c r="F62" s="257"/>
      <c r="G62" s="257"/>
    </row>
    <row r="63" spans="1:7" ht="12.75">
      <c r="A63" s="53"/>
      <c r="B63" s="123"/>
      <c r="C63" s="258"/>
      <c r="D63" s="123"/>
      <c r="E63" s="99" t="s">
        <v>75</v>
      </c>
      <c r="F63" s="165"/>
      <c r="G63" s="192"/>
    </row>
    <row r="64" spans="1:7" ht="12" customHeight="1">
      <c r="A64" s="53"/>
      <c r="B64" s="259"/>
      <c r="C64" s="92"/>
      <c r="D64" s="100">
        <v>2010</v>
      </c>
      <c r="E64" s="65" t="s">
        <v>72</v>
      </c>
      <c r="F64" s="166">
        <v>4612000</v>
      </c>
      <c r="G64" s="166">
        <v>4608424.43</v>
      </c>
    </row>
    <row r="65" spans="1:7" ht="12" customHeight="1">
      <c r="A65" s="53"/>
      <c r="B65" s="91"/>
      <c r="C65" s="92"/>
      <c r="D65" s="93"/>
      <c r="E65" s="66" t="s">
        <v>19</v>
      </c>
      <c r="F65" s="169"/>
      <c r="G65" s="205"/>
    </row>
    <row r="66" spans="1:7" ht="12" customHeight="1">
      <c r="A66" s="53"/>
      <c r="B66" s="223"/>
      <c r="C66" s="92"/>
      <c r="D66" s="93"/>
      <c r="E66" s="66" t="s">
        <v>12</v>
      </c>
      <c r="F66" s="169"/>
      <c r="G66" s="207"/>
    </row>
    <row r="67" spans="1:7" ht="12" customHeight="1">
      <c r="A67" s="202"/>
      <c r="B67" s="101">
        <v>85213</v>
      </c>
      <c r="C67" s="102"/>
      <c r="D67" s="102"/>
      <c r="E67" s="98" t="s">
        <v>11</v>
      </c>
      <c r="F67" s="167">
        <f>SUM(F71+F74)</f>
        <v>25294</v>
      </c>
      <c r="G67" s="167">
        <f>SUM(G71+G74)</f>
        <v>25244.33</v>
      </c>
    </row>
    <row r="68" spans="1:7" ht="12" customHeight="1">
      <c r="A68" s="202"/>
      <c r="B68" s="97"/>
      <c r="C68" s="97"/>
      <c r="D68" s="97"/>
      <c r="E68" s="99" t="s">
        <v>76</v>
      </c>
      <c r="F68" s="165"/>
      <c r="G68" s="217"/>
    </row>
    <row r="69" spans="1:7" ht="12" customHeight="1">
      <c r="A69" s="202"/>
      <c r="B69" s="97"/>
      <c r="C69" s="97"/>
      <c r="D69" s="97"/>
      <c r="E69" s="99" t="s">
        <v>77</v>
      </c>
      <c r="F69" s="165"/>
      <c r="G69" s="217"/>
    </row>
    <row r="70" spans="1:7" ht="12.75">
      <c r="A70" s="202"/>
      <c r="B70" s="123"/>
      <c r="C70" s="123"/>
      <c r="D70" s="123"/>
      <c r="E70" s="99" t="s">
        <v>78</v>
      </c>
      <c r="F70" s="165"/>
      <c r="G70" s="217"/>
    </row>
    <row r="71" spans="1:7" ht="12" customHeight="1">
      <c r="A71" s="202"/>
      <c r="B71" s="259"/>
      <c r="C71" s="92"/>
      <c r="D71" s="100">
        <v>2010</v>
      </c>
      <c r="E71" s="65" t="s">
        <v>10</v>
      </c>
      <c r="F71" s="168">
        <v>15564</v>
      </c>
      <c r="G71" s="188">
        <v>15564</v>
      </c>
    </row>
    <row r="72" spans="1:7" ht="12" customHeight="1">
      <c r="A72" s="202"/>
      <c r="B72" s="91"/>
      <c r="C72" s="92"/>
      <c r="D72" s="93"/>
      <c r="E72" s="66" t="s">
        <v>19</v>
      </c>
      <c r="F72" s="169"/>
      <c r="G72" s="189"/>
    </row>
    <row r="73" spans="1:7" ht="12" customHeight="1">
      <c r="A73" s="202"/>
      <c r="B73" s="223"/>
      <c r="C73" s="92"/>
      <c r="D73" s="93"/>
      <c r="E73" s="67" t="s">
        <v>12</v>
      </c>
      <c r="F73" s="169"/>
      <c r="G73" s="193"/>
    </row>
    <row r="74" spans="1:7" ht="12" customHeight="1">
      <c r="A74" s="202"/>
      <c r="B74" s="223"/>
      <c r="C74" s="92"/>
      <c r="D74" s="264">
        <v>2030</v>
      </c>
      <c r="E74" s="65" t="s">
        <v>10</v>
      </c>
      <c r="F74" s="263">
        <v>9730</v>
      </c>
      <c r="G74" s="179">
        <v>9680.33</v>
      </c>
    </row>
    <row r="75" spans="1:7" ht="12" customHeight="1">
      <c r="A75" s="202"/>
      <c r="B75" s="260"/>
      <c r="C75" s="229"/>
      <c r="D75" s="261"/>
      <c r="E75" s="67" t="s">
        <v>66</v>
      </c>
      <c r="F75" s="262"/>
      <c r="G75" s="207"/>
    </row>
    <row r="76" spans="1:7" ht="12" customHeight="1">
      <c r="A76" s="202"/>
      <c r="B76" s="73">
        <v>85214</v>
      </c>
      <c r="C76" s="74"/>
      <c r="D76" s="75"/>
      <c r="E76" s="103" t="s">
        <v>5</v>
      </c>
      <c r="F76" s="172">
        <f>SUM(F78+F81)</f>
        <v>300778</v>
      </c>
      <c r="G76" s="194">
        <f>SUM(G78+G81)</f>
        <v>289897.73</v>
      </c>
    </row>
    <row r="77" spans="1:7" ht="12.75">
      <c r="A77" s="202"/>
      <c r="B77" s="77"/>
      <c r="C77" s="78"/>
      <c r="D77" s="79"/>
      <c r="E77" s="104" t="s">
        <v>25</v>
      </c>
      <c r="F77" s="265"/>
      <c r="G77" s="218"/>
    </row>
    <row r="78" spans="1:7" ht="12" customHeight="1">
      <c r="A78" s="202"/>
      <c r="B78" s="85"/>
      <c r="C78" s="85"/>
      <c r="D78" s="56">
        <v>2010</v>
      </c>
      <c r="E78" s="65" t="s">
        <v>10</v>
      </c>
      <c r="F78" s="147">
        <v>115278</v>
      </c>
      <c r="G78" s="188">
        <v>115277.61</v>
      </c>
    </row>
    <row r="79" spans="1:7" ht="12" customHeight="1">
      <c r="A79" s="202"/>
      <c r="B79" s="93"/>
      <c r="C79" s="93"/>
      <c r="D79" s="93"/>
      <c r="E79" s="66" t="s">
        <v>19</v>
      </c>
      <c r="F79" s="169"/>
      <c r="G79" s="205"/>
    </row>
    <row r="80" spans="1:7" ht="12" customHeight="1">
      <c r="A80" s="202"/>
      <c r="B80" s="93"/>
      <c r="C80" s="93"/>
      <c r="D80" s="93"/>
      <c r="E80" s="66" t="s">
        <v>12</v>
      </c>
      <c r="F80" s="170"/>
      <c r="G80" s="207"/>
    </row>
    <row r="81" spans="1:7" ht="12" customHeight="1">
      <c r="A81" s="202"/>
      <c r="B81" s="93"/>
      <c r="C81" s="93"/>
      <c r="D81" s="100">
        <v>2030</v>
      </c>
      <c r="E81" s="65" t="s">
        <v>10</v>
      </c>
      <c r="F81" s="171">
        <v>185500</v>
      </c>
      <c r="G81" s="179">
        <v>174620.12</v>
      </c>
    </row>
    <row r="82" spans="1:7" ht="12" customHeight="1">
      <c r="A82" s="202"/>
      <c r="B82" s="93"/>
      <c r="C82" s="93"/>
      <c r="D82" s="93"/>
      <c r="E82" s="66" t="s">
        <v>3</v>
      </c>
      <c r="F82" s="53"/>
      <c r="G82" s="209"/>
    </row>
    <row r="83" spans="1:7" ht="15" customHeight="1">
      <c r="A83" s="202"/>
      <c r="B83" s="87">
        <v>85219</v>
      </c>
      <c r="C83" s="88"/>
      <c r="D83" s="89"/>
      <c r="E83" s="90" t="s">
        <v>21</v>
      </c>
      <c r="F83" s="173">
        <f>SUM(F84)</f>
        <v>191784</v>
      </c>
      <c r="G83" s="173">
        <f>SUM(G84)</f>
        <v>191783.33</v>
      </c>
    </row>
    <row r="84" spans="1:7" ht="12" customHeight="1">
      <c r="A84" s="202"/>
      <c r="B84" s="85"/>
      <c r="C84" s="55"/>
      <c r="D84" s="56">
        <v>2030</v>
      </c>
      <c r="E84" s="236" t="s">
        <v>10</v>
      </c>
      <c r="F84" s="171">
        <v>191784</v>
      </c>
      <c r="G84" s="179">
        <v>191783.33</v>
      </c>
    </row>
    <row r="85" spans="1:7" ht="12" customHeight="1">
      <c r="A85" s="202"/>
      <c r="B85" s="93"/>
      <c r="C85" s="92"/>
      <c r="D85" s="93"/>
      <c r="E85" s="86" t="s">
        <v>3</v>
      </c>
      <c r="F85" s="94"/>
      <c r="G85" s="209"/>
    </row>
    <row r="86" spans="1:7" ht="12" customHeight="1">
      <c r="A86" s="202"/>
      <c r="B86" s="134">
        <v>85228</v>
      </c>
      <c r="C86" s="266"/>
      <c r="D86" s="266"/>
      <c r="E86" s="136" t="s">
        <v>81</v>
      </c>
      <c r="F86" s="249">
        <f>SUM(F87)</f>
        <v>2825</v>
      </c>
      <c r="G86" s="249">
        <f>SUM(G87)</f>
        <v>2824.6</v>
      </c>
    </row>
    <row r="87" spans="1:7" ht="12" customHeight="1">
      <c r="A87" s="202"/>
      <c r="B87" s="131"/>
      <c r="C87" s="131"/>
      <c r="D87" s="131">
        <v>2010</v>
      </c>
      <c r="E87" s="66" t="s">
        <v>69</v>
      </c>
      <c r="F87" s="178">
        <v>2825</v>
      </c>
      <c r="G87" s="178">
        <v>2824.6</v>
      </c>
    </row>
    <row r="88" spans="1:7" ht="12" customHeight="1">
      <c r="A88" s="202"/>
      <c r="B88" s="131"/>
      <c r="C88" s="131"/>
      <c r="D88" s="131"/>
      <c r="E88" s="66" t="s">
        <v>79</v>
      </c>
      <c r="F88" s="178"/>
      <c r="G88" s="209"/>
    </row>
    <row r="89" spans="1:7" ht="12" customHeight="1">
      <c r="A89" s="202"/>
      <c r="B89" s="131"/>
      <c r="C89" s="131"/>
      <c r="D89" s="131"/>
      <c r="E89" s="66" t="s">
        <v>12</v>
      </c>
      <c r="F89" s="178"/>
      <c r="G89" s="209"/>
    </row>
    <row r="90" spans="1:7" ht="12" customHeight="1">
      <c r="A90" s="202"/>
      <c r="B90" s="131"/>
      <c r="C90" s="131"/>
      <c r="D90" s="131"/>
      <c r="E90" s="238" t="s">
        <v>80</v>
      </c>
      <c r="F90" s="267">
        <v>2825</v>
      </c>
      <c r="G90" s="267">
        <v>2824.6</v>
      </c>
    </row>
    <row r="91" spans="1:7" ht="12.75">
      <c r="A91" s="202"/>
      <c r="B91" s="105">
        <v>85295</v>
      </c>
      <c r="C91" s="88"/>
      <c r="D91" s="106"/>
      <c r="E91" s="84" t="s">
        <v>24</v>
      </c>
      <c r="F91" s="161">
        <f>SUM(F92)</f>
        <v>276000</v>
      </c>
      <c r="G91" s="161">
        <f>SUM(G92)</f>
        <v>243829.5</v>
      </c>
    </row>
    <row r="92" spans="1:7" ht="12" customHeight="1">
      <c r="A92" s="202"/>
      <c r="B92" s="93"/>
      <c r="C92" s="93"/>
      <c r="D92" s="100">
        <v>2030</v>
      </c>
      <c r="E92" s="57" t="s">
        <v>10</v>
      </c>
      <c r="F92" s="174">
        <v>276000</v>
      </c>
      <c r="G92" s="179">
        <v>243829.5</v>
      </c>
    </row>
    <row r="93" spans="1:7" ht="12" customHeight="1">
      <c r="A93" s="202"/>
      <c r="B93" s="93"/>
      <c r="C93" s="93"/>
      <c r="D93" s="93"/>
      <c r="E93" s="60" t="s">
        <v>66</v>
      </c>
      <c r="F93" s="53"/>
      <c r="G93" s="178"/>
    </row>
    <row r="94" spans="1:7" ht="12" customHeight="1">
      <c r="A94" s="202"/>
      <c r="B94" s="93"/>
      <c r="C94" s="93"/>
      <c r="D94" s="93"/>
      <c r="E94" s="118" t="s">
        <v>30</v>
      </c>
      <c r="F94" s="304">
        <v>276000</v>
      </c>
      <c r="G94" s="305">
        <v>243829.5</v>
      </c>
    </row>
    <row r="95" spans="1:7" ht="12" customHeight="1">
      <c r="A95" s="219"/>
      <c r="B95" s="93"/>
      <c r="C95" s="93"/>
      <c r="D95" s="93"/>
      <c r="E95" s="119" t="s">
        <v>31</v>
      </c>
      <c r="F95" s="268"/>
      <c r="G95" s="190"/>
    </row>
    <row r="96" spans="1:7" ht="12.75">
      <c r="A96" s="61">
        <v>853</v>
      </c>
      <c r="B96" s="46"/>
      <c r="C96" s="46"/>
      <c r="D96" s="46"/>
      <c r="E96" s="83" t="s">
        <v>32</v>
      </c>
      <c r="F96" s="180">
        <f>SUM(F101+F97)</f>
        <v>171038</v>
      </c>
      <c r="G96" s="180">
        <f>SUM(G101+G97)</f>
        <v>166432.97</v>
      </c>
    </row>
    <row r="97" spans="1:7" ht="12.75">
      <c r="A97" s="220"/>
      <c r="B97" s="134">
        <v>85324</v>
      </c>
      <c r="C97" s="135"/>
      <c r="D97" s="135"/>
      <c r="E97" s="136" t="s">
        <v>39</v>
      </c>
      <c r="F97" s="175">
        <f>SUM(F98)</f>
        <v>651</v>
      </c>
      <c r="G97" s="195">
        <f>SUM(G98)</f>
        <v>637.86</v>
      </c>
    </row>
    <row r="98" spans="1:7" ht="12" customHeight="1">
      <c r="A98" s="221"/>
      <c r="B98" s="269"/>
      <c r="C98" s="270"/>
      <c r="D98" s="112">
        <v>2440</v>
      </c>
      <c r="E98" s="111" t="s">
        <v>36</v>
      </c>
      <c r="F98" s="176">
        <v>651</v>
      </c>
      <c r="G98" s="196">
        <v>637.86</v>
      </c>
    </row>
    <row r="99" spans="1:7" ht="12" customHeight="1">
      <c r="A99" s="221"/>
      <c r="B99" s="271"/>
      <c r="C99" s="272"/>
      <c r="D99" s="113"/>
      <c r="E99" s="110" t="s">
        <v>37</v>
      </c>
      <c r="F99" s="177"/>
      <c r="G99" s="307"/>
    </row>
    <row r="100" spans="1:12" s="109" customFormat="1" ht="12" customHeight="1">
      <c r="A100" s="221"/>
      <c r="B100" s="273"/>
      <c r="C100" s="274"/>
      <c r="D100" s="275"/>
      <c r="E100" s="117" t="s">
        <v>38</v>
      </c>
      <c r="F100" s="306">
        <v>651</v>
      </c>
      <c r="G100" s="308">
        <v>637.86</v>
      </c>
      <c r="H100" s="107"/>
      <c r="I100" s="108"/>
      <c r="J100" s="108"/>
      <c r="K100" s="108"/>
      <c r="L100" s="108"/>
    </row>
    <row r="101" spans="1:7" ht="12.75">
      <c r="A101" s="208"/>
      <c r="B101" s="137">
        <v>85395</v>
      </c>
      <c r="C101" s="138"/>
      <c r="D101" s="139"/>
      <c r="E101" s="90" t="s">
        <v>24</v>
      </c>
      <c r="F101" s="181">
        <f>SUM(F106+F102)</f>
        <v>170387</v>
      </c>
      <c r="G101" s="197">
        <f>SUM(G106+G102)</f>
        <v>165795.11000000002</v>
      </c>
    </row>
    <row r="102" spans="1:7" ht="12" customHeight="1">
      <c r="A102" s="208"/>
      <c r="B102" s="203"/>
      <c r="C102" s="204"/>
      <c r="D102" s="114">
        <v>2008</v>
      </c>
      <c r="E102" s="66" t="s">
        <v>33</v>
      </c>
      <c r="F102" s="178">
        <v>158689</v>
      </c>
      <c r="G102" s="178">
        <v>154563.29</v>
      </c>
    </row>
    <row r="103" spans="1:7" ht="12" customHeight="1">
      <c r="A103" s="208"/>
      <c r="B103" s="203"/>
      <c r="C103" s="204"/>
      <c r="D103" s="215"/>
      <c r="E103" s="66" t="s">
        <v>53</v>
      </c>
      <c r="F103" s="178"/>
      <c r="G103" s="178"/>
    </row>
    <row r="104" spans="1:7" ht="12" customHeight="1">
      <c r="A104" s="208"/>
      <c r="B104" s="203"/>
      <c r="C104" s="204"/>
      <c r="D104" s="215"/>
      <c r="E104" s="66" t="s">
        <v>82</v>
      </c>
      <c r="F104" s="178"/>
      <c r="G104" s="178"/>
    </row>
    <row r="105" spans="1:7" ht="12" customHeight="1">
      <c r="A105" s="208"/>
      <c r="B105" s="203"/>
      <c r="C105" s="204"/>
      <c r="D105" s="215"/>
      <c r="E105" s="115" t="s">
        <v>34</v>
      </c>
      <c r="F105" s="178"/>
      <c r="G105" s="178"/>
    </row>
    <row r="106" spans="1:7" ht="12" customHeight="1">
      <c r="A106" s="208"/>
      <c r="B106" s="203"/>
      <c r="C106" s="204"/>
      <c r="D106" s="114">
        <v>2009</v>
      </c>
      <c r="E106" s="65" t="s">
        <v>33</v>
      </c>
      <c r="F106" s="179">
        <v>11698</v>
      </c>
      <c r="G106" s="179">
        <v>11231.82</v>
      </c>
    </row>
    <row r="107" spans="1:7" ht="12" customHeight="1">
      <c r="A107" s="208"/>
      <c r="B107" s="203"/>
      <c r="C107" s="204"/>
      <c r="D107" s="114"/>
      <c r="E107" s="66" t="s">
        <v>53</v>
      </c>
      <c r="F107" s="209"/>
      <c r="G107" s="209"/>
    </row>
    <row r="108" spans="1:7" ht="12" customHeight="1">
      <c r="A108" s="208"/>
      <c r="B108" s="203"/>
      <c r="C108" s="204"/>
      <c r="D108" s="114"/>
      <c r="E108" s="66" t="s">
        <v>82</v>
      </c>
      <c r="F108" s="209"/>
      <c r="G108" s="209"/>
    </row>
    <row r="109" spans="1:7" ht="12" customHeight="1">
      <c r="A109" s="210"/>
      <c r="B109" s="214"/>
      <c r="C109" s="216"/>
      <c r="D109" s="116"/>
      <c r="E109" s="115" t="s">
        <v>35</v>
      </c>
      <c r="F109" s="211"/>
      <c r="G109" s="211"/>
    </row>
    <row r="110" spans="1:7" ht="12.75">
      <c r="A110" s="61">
        <v>854</v>
      </c>
      <c r="B110" s="46"/>
      <c r="C110" s="46"/>
      <c r="D110" s="46"/>
      <c r="E110" s="83" t="s">
        <v>1</v>
      </c>
      <c r="F110" s="182">
        <f>SUM(F111)</f>
        <v>147215</v>
      </c>
      <c r="G110" s="182">
        <f>SUM(G111)</f>
        <v>135802.2</v>
      </c>
    </row>
    <row r="111" spans="1:7" ht="12.75">
      <c r="A111" s="141"/>
      <c r="B111" s="122">
        <v>85415</v>
      </c>
      <c r="C111" s="123"/>
      <c r="D111" s="123"/>
      <c r="E111" s="84" t="s">
        <v>2</v>
      </c>
      <c r="F111" s="183">
        <f>SUM(F112)</f>
        <v>147215</v>
      </c>
      <c r="G111" s="183">
        <f>SUM(G112)</f>
        <v>135802.2</v>
      </c>
    </row>
    <row r="112" spans="1:7" ht="12" customHeight="1">
      <c r="A112" s="53"/>
      <c r="B112" s="55"/>
      <c r="C112" s="85"/>
      <c r="D112" s="124">
        <v>2030</v>
      </c>
      <c r="E112" s="125" t="s">
        <v>10</v>
      </c>
      <c r="F112" s="184">
        <f>SUM(F114:F115)</f>
        <v>147215</v>
      </c>
      <c r="G112" s="184">
        <f>SUM(G114:G115)</f>
        <v>135802.2</v>
      </c>
    </row>
    <row r="113" spans="1:7" ht="12" customHeight="1">
      <c r="A113" s="53"/>
      <c r="B113" s="92"/>
      <c r="C113" s="93"/>
      <c r="D113" s="126"/>
      <c r="E113" s="127" t="s">
        <v>3</v>
      </c>
      <c r="F113" s="193"/>
      <c r="G113" s="209"/>
    </row>
    <row r="114" spans="1:7" ht="12" customHeight="1">
      <c r="A114" s="81"/>
      <c r="B114" s="58"/>
      <c r="C114" s="59"/>
      <c r="D114" s="128"/>
      <c r="E114" s="118" t="s">
        <v>48</v>
      </c>
      <c r="F114" s="276">
        <v>111351</v>
      </c>
      <c r="G114" s="276">
        <v>111351</v>
      </c>
    </row>
    <row r="115" spans="1:7" ht="12" customHeight="1">
      <c r="A115" s="277"/>
      <c r="B115" s="278"/>
      <c r="C115" s="279"/>
      <c r="D115" s="280"/>
      <c r="E115" s="115" t="s">
        <v>83</v>
      </c>
      <c r="F115" s="281">
        <v>35864</v>
      </c>
      <c r="G115" s="281">
        <v>24451.2</v>
      </c>
    </row>
    <row r="116" spans="1:7" ht="12" customHeight="1">
      <c r="A116" s="277"/>
      <c r="B116" s="278"/>
      <c r="C116" s="279"/>
      <c r="D116" s="280"/>
      <c r="E116" s="115" t="s">
        <v>84</v>
      </c>
      <c r="F116" s="178"/>
      <c r="G116" s="209"/>
    </row>
    <row r="117" spans="1:7" ht="12" customHeight="1">
      <c r="A117" s="310">
        <v>921</v>
      </c>
      <c r="B117" s="311"/>
      <c r="C117" s="311"/>
      <c r="D117" s="312"/>
      <c r="E117" s="285" t="s">
        <v>86</v>
      </c>
      <c r="F117" s="286">
        <f>SUM(F118)</f>
        <v>20000</v>
      </c>
      <c r="G117" s="246">
        <f>SUM(G118)</f>
        <v>20000</v>
      </c>
    </row>
    <row r="118" spans="1:7" ht="12" customHeight="1">
      <c r="A118" s="263"/>
      <c r="B118" s="313">
        <v>92109</v>
      </c>
      <c r="C118" s="314"/>
      <c r="D118" s="315"/>
      <c r="E118" s="136" t="s">
        <v>87</v>
      </c>
      <c r="F118" s="249">
        <f>SUM(F119)</f>
        <v>20000</v>
      </c>
      <c r="G118" s="249">
        <f>SUM(G119)</f>
        <v>20000</v>
      </c>
    </row>
    <row r="119" spans="1:7" ht="12" customHeight="1">
      <c r="A119" s="316"/>
      <c r="B119" s="282"/>
      <c r="C119" s="283"/>
      <c r="D119" s="158">
        <v>6260</v>
      </c>
      <c r="E119" s="251" t="s">
        <v>44</v>
      </c>
      <c r="F119" s="179">
        <v>20000</v>
      </c>
      <c r="G119" s="179">
        <v>20000</v>
      </c>
    </row>
    <row r="120" spans="1:7" ht="12" customHeight="1">
      <c r="A120" s="316"/>
      <c r="B120" s="284"/>
      <c r="C120" s="131"/>
      <c r="D120" s="114"/>
      <c r="E120" s="250" t="s">
        <v>45</v>
      </c>
      <c r="F120" s="178"/>
      <c r="G120" s="178"/>
    </row>
    <row r="121" spans="1:7" ht="12" customHeight="1">
      <c r="A121" s="316"/>
      <c r="B121" s="284"/>
      <c r="C121" s="131"/>
      <c r="D121" s="114"/>
      <c r="E121" s="250" t="s">
        <v>46</v>
      </c>
      <c r="F121" s="178"/>
      <c r="G121" s="178"/>
    </row>
    <row r="122" spans="1:7" ht="12" customHeight="1">
      <c r="A122" s="262"/>
      <c r="B122" s="284"/>
      <c r="C122" s="131"/>
      <c r="D122" s="114"/>
      <c r="E122" s="238" t="s">
        <v>85</v>
      </c>
      <c r="F122" s="267">
        <v>20000</v>
      </c>
      <c r="G122" s="309">
        <v>20000</v>
      </c>
    </row>
    <row r="123" spans="1:7" ht="12.75">
      <c r="A123" s="61">
        <v>926</v>
      </c>
      <c r="B123" s="46"/>
      <c r="C123" s="46"/>
      <c r="D123" s="82"/>
      <c r="E123" s="151" t="s">
        <v>40</v>
      </c>
      <c r="F123" s="287">
        <f>SUM(F124)</f>
        <v>35700</v>
      </c>
      <c r="G123" s="287">
        <f>SUM(G124)</f>
        <v>33543.81</v>
      </c>
    </row>
    <row r="124" spans="1:12" ht="12.75">
      <c r="A124" s="288"/>
      <c r="B124" s="105">
        <v>92695</v>
      </c>
      <c r="C124" s="88"/>
      <c r="D124" s="106"/>
      <c r="E124" s="90" t="s">
        <v>24</v>
      </c>
      <c r="F124" s="185">
        <f>SUM(F125)</f>
        <v>35700</v>
      </c>
      <c r="G124" s="185">
        <f>SUM(G125)</f>
        <v>33543.81</v>
      </c>
      <c r="H124" s="130"/>
      <c r="I124" s="129"/>
      <c r="J124" s="15"/>
      <c r="K124" s="15"/>
      <c r="L124" s="17"/>
    </row>
    <row r="125" spans="1:12" ht="12" customHeight="1">
      <c r="A125" s="94"/>
      <c r="B125" s="93"/>
      <c r="C125" s="92"/>
      <c r="D125" s="131">
        <v>2440</v>
      </c>
      <c r="E125" s="132" t="s">
        <v>49</v>
      </c>
      <c r="F125" s="186">
        <v>35700</v>
      </c>
      <c r="G125" s="178">
        <v>33543.81</v>
      </c>
      <c r="H125" s="130"/>
      <c r="I125" s="129"/>
      <c r="J125" s="15"/>
      <c r="K125" s="15"/>
      <c r="L125" s="17"/>
    </row>
    <row r="126" spans="1:12" ht="12" customHeight="1">
      <c r="A126" s="94"/>
      <c r="B126" s="223"/>
      <c r="C126" s="92"/>
      <c r="D126" s="131"/>
      <c r="E126" s="132" t="s">
        <v>50</v>
      </c>
      <c r="F126" s="186"/>
      <c r="G126" s="178"/>
      <c r="H126" s="130"/>
      <c r="I126" s="129"/>
      <c r="J126" s="15"/>
      <c r="K126" s="15"/>
      <c r="L126" s="17"/>
    </row>
    <row r="127" spans="1:12" ht="12" customHeight="1">
      <c r="A127" s="94"/>
      <c r="B127" s="223"/>
      <c r="C127" s="92"/>
      <c r="D127" s="131"/>
      <c r="E127" s="118" t="s">
        <v>51</v>
      </c>
      <c r="F127" s="186"/>
      <c r="G127" s="209"/>
      <c r="H127" s="130"/>
      <c r="I127" s="129"/>
      <c r="J127" s="15"/>
      <c r="K127" s="15"/>
      <c r="L127" s="17"/>
    </row>
    <row r="128" spans="1:12" ht="14.25" customHeight="1" thickBot="1">
      <c r="A128" s="289"/>
      <c r="B128" s="290"/>
      <c r="C128" s="245"/>
      <c r="D128" s="131"/>
      <c r="E128" s="115" t="s">
        <v>52</v>
      </c>
      <c r="F128" s="186"/>
      <c r="G128" s="209"/>
      <c r="H128" s="130"/>
      <c r="I128" s="129"/>
      <c r="J128" s="15"/>
      <c r="K128" s="15"/>
      <c r="L128" s="17"/>
    </row>
    <row r="129" spans="1:11" ht="21.75" customHeight="1" thickBot="1">
      <c r="A129" s="291"/>
      <c r="B129" s="292"/>
      <c r="C129" s="293"/>
      <c r="D129" s="293"/>
      <c r="E129" s="133" t="s">
        <v>15</v>
      </c>
      <c r="F129" s="187">
        <f>SUM(F123++F117+F110+F96+F60+F45+F33+F28+F21+F14+F6)</f>
        <v>7315867</v>
      </c>
      <c r="G129" s="187">
        <f>SUM(G123++G117+G110+G96+G60+G45+G33+G28+G21+G14+G6)</f>
        <v>6707690.87</v>
      </c>
      <c r="H129" s="15"/>
      <c r="I129" s="15"/>
      <c r="J129" s="15"/>
      <c r="K129" s="23"/>
    </row>
    <row r="130" spans="1:10" ht="12.75">
      <c r="A130" s="25"/>
      <c r="B130" s="25"/>
      <c r="C130" s="25"/>
      <c r="D130" s="25"/>
      <c r="E130" s="25"/>
      <c r="F130" s="25"/>
      <c r="G130" s="198"/>
      <c r="H130" s="15"/>
      <c r="I130" s="15"/>
      <c r="J130" s="15"/>
    </row>
    <row r="131" spans="1:10" ht="12.75">
      <c r="A131" s="24"/>
      <c r="B131" s="24"/>
      <c r="C131" s="24"/>
      <c r="D131" s="24"/>
      <c r="E131" s="24"/>
      <c r="F131" s="24"/>
      <c r="G131" s="2"/>
      <c r="H131" s="15"/>
      <c r="I131" s="15"/>
      <c r="J131" s="15"/>
    </row>
    <row r="132" spans="1:10" ht="12.75">
      <c r="A132" s="24"/>
      <c r="B132" s="24"/>
      <c r="C132" s="24"/>
      <c r="D132" s="24"/>
      <c r="E132" s="24"/>
      <c r="F132" s="24"/>
      <c r="G132" s="2"/>
      <c r="H132" s="15"/>
      <c r="I132" s="15"/>
      <c r="J132" s="15"/>
    </row>
    <row r="133" spans="1:10" ht="12.75">
      <c r="A133" s="24"/>
      <c r="B133" s="24"/>
      <c r="C133" s="24"/>
      <c r="D133" s="24"/>
      <c r="E133" s="24"/>
      <c r="F133" s="24"/>
      <c r="G133" s="2"/>
      <c r="H133" s="15"/>
      <c r="I133" s="15"/>
      <c r="J133" s="15"/>
    </row>
    <row r="134" spans="1:10" ht="12.75">
      <c r="A134" s="24"/>
      <c r="B134" s="24"/>
      <c r="C134" s="24"/>
      <c r="D134" s="24"/>
      <c r="E134" s="24"/>
      <c r="F134" s="24"/>
      <c r="G134" s="2"/>
      <c r="H134" s="15"/>
      <c r="I134" s="15"/>
      <c r="J134" s="15"/>
    </row>
    <row r="135" spans="1:10" ht="12.75">
      <c r="A135" s="24"/>
      <c r="B135" s="24"/>
      <c r="C135" s="24"/>
      <c r="D135" s="24"/>
      <c r="E135" s="24"/>
      <c r="F135" s="24"/>
      <c r="G135" s="2"/>
      <c r="H135" s="15"/>
      <c r="I135" s="15"/>
      <c r="J135" s="15"/>
    </row>
    <row r="136" spans="1:10" ht="12.75">
      <c r="A136" s="24"/>
      <c r="B136" s="24"/>
      <c r="C136" s="24"/>
      <c r="D136" s="24"/>
      <c r="E136" s="24"/>
      <c r="F136" s="24"/>
      <c r="G136" s="2"/>
      <c r="H136" s="15"/>
      <c r="I136" s="15"/>
      <c r="J136" s="15"/>
    </row>
    <row r="137" spans="1:10" ht="12.75">
      <c r="A137" s="24"/>
      <c r="B137" s="24"/>
      <c r="C137" s="24"/>
      <c r="D137" s="24"/>
      <c r="E137" s="24"/>
      <c r="F137" s="24"/>
      <c r="G137" s="2"/>
      <c r="H137" s="15"/>
      <c r="I137" s="15"/>
      <c r="J137" s="15"/>
    </row>
    <row r="138" spans="1:10" ht="12.75">
      <c r="A138" s="24"/>
      <c r="B138" s="24"/>
      <c r="C138" s="24"/>
      <c r="D138" s="24"/>
      <c r="E138" s="24"/>
      <c r="F138" s="24"/>
      <c r="G138" s="2"/>
      <c r="H138" s="15"/>
      <c r="I138" s="15"/>
      <c r="J138" s="15"/>
    </row>
    <row r="139" spans="1:10" ht="12.75">
      <c r="A139" s="24"/>
      <c r="B139" s="24"/>
      <c r="C139" s="24"/>
      <c r="D139" s="24"/>
      <c r="E139" s="24"/>
      <c r="F139" s="24"/>
      <c r="G139" s="2"/>
      <c r="H139" s="15"/>
      <c r="I139" s="15"/>
      <c r="J139" s="15"/>
    </row>
    <row r="140" spans="1:10" ht="12.75">
      <c r="A140" s="24"/>
      <c r="B140" s="24"/>
      <c r="C140" s="24"/>
      <c r="D140" s="24"/>
      <c r="E140" s="24"/>
      <c r="F140" s="24"/>
      <c r="G140" s="2"/>
      <c r="H140" s="15"/>
      <c r="I140" s="15"/>
      <c r="J140" s="15"/>
    </row>
    <row r="141" spans="1:10" ht="12.75">
      <c r="A141" s="24"/>
      <c r="B141" s="24"/>
      <c r="C141" s="24"/>
      <c r="D141" s="24"/>
      <c r="E141" s="24"/>
      <c r="F141" s="24"/>
      <c r="G141" s="2"/>
      <c r="H141" s="15"/>
      <c r="I141" s="15"/>
      <c r="J141" s="15"/>
    </row>
    <row r="142" spans="1:10" ht="12.75">
      <c r="A142" s="24"/>
      <c r="B142" s="24"/>
      <c r="C142" s="24"/>
      <c r="D142" s="24"/>
      <c r="E142" s="24"/>
      <c r="F142" s="24"/>
      <c r="G142" s="2"/>
      <c r="H142" s="15"/>
      <c r="I142" s="15"/>
      <c r="J142" s="15"/>
    </row>
    <row r="143" spans="1:10" ht="12.75">
      <c r="A143" s="24"/>
      <c r="B143" s="24"/>
      <c r="C143" s="24"/>
      <c r="D143" s="24"/>
      <c r="E143" s="24"/>
      <c r="F143" s="24"/>
      <c r="G143" s="2"/>
      <c r="H143" s="15"/>
      <c r="I143" s="15"/>
      <c r="J143" s="15"/>
    </row>
    <row r="144" spans="1:10" ht="12.75">
      <c r="A144" s="24"/>
      <c r="B144" s="24"/>
      <c r="C144" s="24"/>
      <c r="D144" s="24"/>
      <c r="E144" s="24"/>
      <c r="F144" s="24"/>
      <c r="G144" s="2"/>
      <c r="H144" s="15"/>
      <c r="I144" s="15"/>
      <c r="J144" s="15"/>
    </row>
    <row r="145" spans="1:10" ht="12.75">
      <c r="A145" s="24"/>
      <c r="B145" s="24"/>
      <c r="C145" s="24"/>
      <c r="D145" s="24"/>
      <c r="E145" s="24"/>
      <c r="F145" s="24"/>
      <c r="G145" s="2"/>
      <c r="H145" s="15"/>
      <c r="I145" s="15"/>
      <c r="J145" s="15"/>
    </row>
    <row r="146" spans="1:10" ht="12.75">
      <c r="A146" s="24"/>
      <c r="B146" s="24"/>
      <c r="C146" s="24"/>
      <c r="D146" s="24"/>
      <c r="E146" s="24"/>
      <c r="F146" s="24"/>
      <c r="G146" s="2"/>
      <c r="H146" s="15"/>
      <c r="I146" s="15"/>
      <c r="J146" s="15"/>
    </row>
    <row r="147" spans="1:10" ht="12.75">
      <c r="A147" s="24"/>
      <c r="B147" s="24"/>
      <c r="C147" s="24"/>
      <c r="D147" s="24"/>
      <c r="E147" s="24"/>
      <c r="F147" s="24"/>
      <c r="G147" s="2"/>
      <c r="H147" s="15"/>
      <c r="I147" s="15"/>
      <c r="J147" s="15"/>
    </row>
    <row r="148" spans="1:10" ht="12.75">
      <c r="A148" s="24"/>
      <c r="B148" s="24"/>
      <c r="C148" s="24"/>
      <c r="D148" s="24"/>
      <c r="E148" s="24"/>
      <c r="F148" s="24"/>
      <c r="G148" s="2"/>
      <c r="H148" s="15"/>
      <c r="I148" s="15"/>
      <c r="J148" s="15"/>
    </row>
    <row r="149" spans="1:10" ht="12.75">
      <c r="A149" s="24"/>
      <c r="B149" s="24"/>
      <c r="C149" s="24"/>
      <c r="D149" s="24"/>
      <c r="E149" s="24"/>
      <c r="F149" s="24"/>
      <c r="G149" s="2"/>
      <c r="H149" s="15"/>
      <c r="I149" s="15"/>
      <c r="J149" s="15"/>
    </row>
    <row r="150" spans="1:10" ht="12.75">
      <c r="A150" s="24"/>
      <c r="B150" s="24"/>
      <c r="C150" s="24"/>
      <c r="D150" s="24"/>
      <c r="E150" s="24"/>
      <c r="F150" s="24"/>
      <c r="G150" s="2"/>
      <c r="H150" s="15"/>
      <c r="I150" s="15"/>
      <c r="J150" s="15"/>
    </row>
    <row r="151" spans="1:10" ht="12.75">
      <c r="A151" s="24"/>
      <c r="B151" s="24"/>
      <c r="C151" s="24"/>
      <c r="D151" s="24"/>
      <c r="E151" s="24"/>
      <c r="F151" s="24"/>
      <c r="G151" s="2"/>
      <c r="H151" s="15"/>
      <c r="I151" s="15"/>
      <c r="J151" s="15"/>
    </row>
    <row r="152" spans="1:10" ht="12.75">
      <c r="A152" s="24"/>
      <c r="B152" s="24"/>
      <c r="C152" s="24"/>
      <c r="D152" s="24"/>
      <c r="E152" s="24"/>
      <c r="F152" s="24"/>
      <c r="G152" s="2"/>
      <c r="H152" s="15"/>
      <c r="I152" s="15"/>
      <c r="J152" s="15"/>
    </row>
    <row r="153" spans="1:10" ht="12" customHeight="1">
      <c r="A153" s="24"/>
      <c r="B153" s="24"/>
      <c r="C153" s="24"/>
      <c r="D153" s="24"/>
      <c r="E153" s="24"/>
      <c r="F153" s="24"/>
      <c r="G153" s="2"/>
      <c r="H153" s="15"/>
      <c r="I153" s="15"/>
      <c r="J153" s="15"/>
    </row>
    <row r="154" spans="8:10" ht="12.75">
      <c r="H154" s="15"/>
      <c r="I154" s="15"/>
      <c r="J154" s="15"/>
    </row>
    <row r="155" spans="8:10" ht="12.75">
      <c r="H155" s="15"/>
      <c r="I155" s="15"/>
      <c r="J155" s="15"/>
    </row>
    <row r="156" spans="8:10" ht="12.75">
      <c r="H156" s="15"/>
      <c r="I156" s="15"/>
      <c r="J156" s="15"/>
    </row>
    <row r="157" spans="8:10" ht="12.75">
      <c r="H157" s="15"/>
      <c r="I157" s="15"/>
      <c r="J157" s="15"/>
    </row>
    <row r="158" spans="8:10" ht="16.5" customHeight="1">
      <c r="H158" s="15"/>
      <c r="I158" s="15"/>
      <c r="J158" s="15"/>
    </row>
    <row r="159" spans="8:10" ht="21" customHeight="1">
      <c r="H159" s="15"/>
      <c r="I159" s="15"/>
      <c r="J159" s="15"/>
    </row>
    <row r="160" spans="8:10" ht="18" customHeight="1">
      <c r="H160" s="15"/>
      <c r="I160" s="15"/>
      <c r="J160" s="15"/>
    </row>
    <row r="161" spans="8:10" ht="18.75" customHeight="1">
      <c r="H161" s="15"/>
      <c r="I161" s="15"/>
      <c r="J161" s="15"/>
    </row>
    <row r="162" spans="8:10" ht="18.75" customHeight="1">
      <c r="H162" s="15"/>
      <c r="I162" s="15"/>
      <c r="J162" s="15"/>
    </row>
    <row r="163" spans="8:10" ht="18" customHeight="1">
      <c r="H163" s="15"/>
      <c r="I163" s="15"/>
      <c r="J163" s="15"/>
    </row>
    <row r="164" spans="8:10" ht="24" customHeight="1">
      <c r="H164" s="15"/>
      <c r="I164" s="15"/>
      <c r="J164" s="15"/>
    </row>
    <row r="165" spans="1:10" ht="12.75">
      <c r="A165" s="25"/>
      <c r="B165" s="25"/>
      <c r="C165" s="25"/>
      <c r="D165" s="25"/>
      <c r="E165" s="25"/>
      <c r="F165" s="25"/>
      <c r="G165" s="198"/>
      <c r="H165" s="15"/>
      <c r="I165" s="15"/>
      <c r="J165" s="15"/>
    </row>
    <row r="166" spans="7:10" ht="12.75">
      <c r="G166" s="2"/>
      <c r="H166" s="15"/>
      <c r="I166" s="15"/>
      <c r="J166" s="15"/>
    </row>
    <row r="167" spans="7:10" ht="12.75">
      <c r="G167" s="2"/>
      <c r="H167" s="15"/>
      <c r="I167" s="15"/>
      <c r="J167" s="15"/>
    </row>
    <row r="168" spans="7:10" ht="12.75">
      <c r="G168" s="2"/>
      <c r="H168" s="15"/>
      <c r="I168" s="15"/>
      <c r="J168" s="15"/>
    </row>
    <row r="169" spans="7:10" ht="12.75">
      <c r="G169" s="2"/>
      <c r="H169" s="15"/>
      <c r="I169" s="15"/>
      <c r="J169" s="15"/>
    </row>
    <row r="170" spans="7:10" ht="12.75">
      <c r="G170" s="2"/>
      <c r="H170" s="15"/>
      <c r="I170" s="15"/>
      <c r="J170" s="15"/>
    </row>
    <row r="171" spans="7:10" ht="12.75">
      <c r="G171" s="2"/>
      <c r="H171" s="15"/>
      <c r="I171" s="15"/>
      <c r="J171" s="15"/>
    </row>
    <row r="172" spans="7:10" ht="12.75">
      <c r="G172" s="2"/>
      <c r="H172" s="15"/>
      <c r="I172" s="15"/>
      <c r="J172" s="15"/>
    </row>
    <row r="190" spans="1:2" ht="12.75">
      <c r="A190" s="1"/>
      <c r="B190" s="1"/>
    </row>
    <row r="191" spans="1:7" ht="15.75">
      <c r="A191" s="10"/>
      <c r="B191" s="11"/>
      <c r="C191" s="7"/>
      <c r="D191" s="4"/>
      <c r="E191" s="4"/>
      <c r="F191" s="4"/>
      <c r="G191" s="5"/>
    </row>
    <row r="192" spans="1:7" ht="15">
      <c r="A192" s="12"/>
      <c r="B192" s="12"/>
      <c r="C192" s="9"/>
      <c r="D192" s="6"/>
      <c r="E192" s="6"/>
      <c r="F192" s="6"/>
      <c r="G192" s="5"/>
    </row>
    <row r="193" spans="1:7" ht="15.75">
      <c r="A193" s="11"/>
      <c r="B193" s="11"/>
      <c r="C193" s="7"/>
      <c r="D193" s="4"/>
      <c r="E193" s="4"/>
      <c r="F193" s="6"/>
      <c r="G193" s="5"/>
    </row>
    <row r="194" spans="1:7" ht="15.75">
      <c r="A194" s="11"/>
      <c r="B194" s="11"/>
      <c r="C194" s="7"/>
      <c r="D194" s="4"/>
      <c r="E194" s="4"/>
      <c r="F194" s="6"/>
      <c r="G194" s="5"/>
    </row>
    <row r="195" spans="1:7" ht="15.75">
      <c r="A195" s="8"/>
      <c r="B195" s="8"/>
      <c r="C195" s="4"/>
      <c r="D195" s="4"/>
      <c r="E195" s="4"/>
      <c r="F195" s="6"/>
      <c r="G195" s="5"/>
    </row>
    <row r="196" spans="1:7" ht="15.75">
      <c r="A196" s="4"/>
      <c r="B196" s="4"/>
      <c r="C196" s="4"/>
      <c r="D196" s="4"/>
      <c r="E196" s="4"/>
      <c r="F196" s="6"/>
      <c r="G196" s="5"/>
    </row>
    <row r="197" spans="1:7" ht="15.75">
      <c r="A197" s="4"/>
      <c r="B197" s="4"/>
      <c r="C197" s="4"/>
      <c r="D197" s="4"/>
      <c r="E197" s="4"/>
      <c r="F197" s="6"/>
      <c r="G197" s="5"/>
    </row>
    <row r="198" spans="1:7" ht="15">
      <c r="A198" s="6"/>
      <c r="B198" s="6"/>
      <c r="C198" s="6"/>
      <c r="D198" s="6"/>
      <c r="E198" s="6"/>
      <c r="F198" s="6"/>
      <c r="G198" s="5"/>
    </row>
  </sheetData>
  <mergeCells count="2">
    <mergeCell ref="A117:D117"/>
    <mergeCell ref="B118:D1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Lubicz</cp:lastModifiedBy>
  <cp:lastPrinted>2010-03-23T07:28:37Z</cp:lastPrinted>
  <dcterms:created xsi:type="dcterms:W3CDTF">2007-08-29T11:20:03Z</dcterms:created>
  <dcterms:modified xsi:type="dcterms:W3CDTF">2010-03-23T07:30:13Z</dcterms:modified>
  <cp:category/>
  <cp:version/>
  <cp:contentType/>
  <cp:contentStatus/>
</cp:coreProperties>
</file>