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'Arkusz1'!$A$2:$E$108</definedName>
  </definedNames>
  <calcPr fullCalcOnLoad="1"/>
</workbook>
</file>

<file path=xl/sharedStrings.xml><?xml version="1.0" encoding="utf-8"?>
<sst xmlns="http://schemas.openxmlformats.org/spreadsheetml/2006/main" count="89" uniqueCount="81">
  <si>
    <t>II.   Realizacja planu dochodów.</t>
  </si>
  <si>
    <t>Plan</t>
  </si>
  <si>
    <t xml:space="preserve">             Wykonanie</t>
  </si>
  <si>
    <t>Lp.</t>
  </si>
  <si>
    <t>Wyszczególnienie</t>
  </si>
  <si>
    <t>w zł</t>
  </si>
  <si>
    <t>w %</t>
  </si>
  <si>
    <t>1.</t>
  </si>
  <si>
    <t xml:space="preserve"> Dochody własne</t>
  </si>
  <si>
    <t>2.</t>
  </si>
  <si>
    <t xml:space="preserve"> Dotacje celowe</t>
  </si>
  <si>
    <t xml:space="preserve"> z tego:</t>
  </si>
  <si>
    <t xml:space="preserve"> * z budżetu państwa na zadania</t>
  </si>
  <si>
    <t xml:space="preserve">    zlecone gminie ustawami</t>
  </si>
  <si>
    <t xml:space="preserve">    własnych zadań gminy</t>
  </si>
  <si>
    <t>3.</t>
  </si>
  <si>
    <t xml:space="preserve"> Subwencja ogólna z budżetu</t>
  </si>
  <si>
    <t xml:space="preserve"> państwa</t>
  </si>
  <si>
    <t xml:space="preserve">                Struktura </t>
  </si>
  <si>
    <t xml:space="preserve">                    Wyszczególnienie dochodów</t>
  </si>
  <si>
    <t xml:space="preserve"> w zł </t>
  </si>
  <si>
    <t xml:space="preserve"> w % </t>
  </si>
  <si>
    <t xml:space="preserve"> </t>
  </si>
  <si>
    <t>a)</t>
  </si>
  <si>
    <t xml:space="preserve"> * wpływy z podatków i opłat lokalnych </t>
  </si>
  <si>
    <t xml:space="preserve">    z tego:</t>
  </si>
  <si>
    <t>b)</t>
  </si>
  <si>
    <t xml:space="preserve"> * dochody z majątku</t>
  </si>
  <si>
    <t xml:space="preserve">     z tego:</t>
  </si>
  <si>
    <t>c)</t>
  </si>
  <si>
    <t xml:space="preserve">    - od osób fizycznych</t>
  </si>
  <si>
    <t xml:space="preserve">    - od osób prawnych</t>
  </si>
  <si>
    <t>d)</t>
  </si>
  <si>
    <t xml:space="preserve"> * wpływy z opłat stanowiących dochody gminy na</t>
  </si>
  <si>
    <t xml:space="preserve">e) </t>
  </si>
  <si>
    <t xml:space="preserve"> Subwencja ogólna z budżetu państwa</t>
  </si>
  <si>
    <t xml:space="preserve">   * część oświatowa</t>
  </si>
  <si>
    <t xml:space="preserve">                      O G Ó Ł E M:</t>
  </si>
  <si>
    <t>Strukturę zrealizowanych dochodów budżetu przedstawia poniższe zestawienie:</t>
  </si>
  <si>
    <t xml:space="preserve">   * część wyrównawcza</t>
  </si>
  <si>
    <t xml:space="preserve"> * z funduszy celowych na realizację</t>
  </si>
  <si>
    <t xml:space="preserve"> * z budżetu państwa na realizację</t>
  </si>
  <si>
    <t xml:space="preserve"> * udziały gminy w pod. stanow. dochód budżetu państwa</t>
  </si>
  <si>
    <t xml:space="preserve">        wieczystego w prawo własności</t>
  </si>
  <si>
    <t xml:space="preserve">   - podatek leśny</t>
  </si>
  <si>
    <t xml:space="preserve">   - karta podatkowa</t>
  </si>
  <si>
    <t xml:space="preserve">   - wpływy z opłaty targowej</t>
  </si>
  <si>
    <t xml:space="preserve">   - opłata administr. od czyn.urzędowych</t>
  </si>
  <si>
    <t xml:space="preserve">   - podatek od nieruchomości</t>
  </si>
  <si>
    <t xml:space="preserve">   - podatek rolny</t>
  </si>
  <si>
    <t xml:space="preserve">   - podatek od środków transportowych</t>
  </si>
  <si>
    <t xml:space="preserve">   - podatek od czynności cywilnoprawnych</t>
  </si>
  <si>
    <t xml:space="preserve">   - podatek od spadków i darowizn</t>
  </si>
  <si>
    <t xml:space="preserve">    - opłaty za zezwol. na sprzedaż alkoholu</t>
  </si>
  <si>
    <t xml:space="preserve">    - opłata skarbowa</t>
  </si>
  <si>
    <t xml:space="preserve">    - opłata eksploatacyjna</t>
  </si>
  <si>
    <t xml:space="preserve">      - wpływy z dzierżawy i najmu</t>
  </si>
  <si>
    <t xml:space="preserve">      - wpływy ze sprzedaży nieruchomości</t>
  </si>
  <si>
    <t xml:space="preserve">      - wpływy z przekształcenia prawa użytkowania </t>
  </si>
  <si>
    <t xml:space="preserve">  *   środki na dofinansowanie własnych zadań </t>
  </si>
  <si>
    <t xml:space="preserve">       gminy pozyskane z innych źródeł na: </t>
  </si>
  <si>
    <t xml:space="preserve">   * część równoważąca</t>
  </si>
  <si>
    <t xml:space="preserve">   podstawie ustaw</t>
  </si>
  <si>
    <t xml:space="preserve">   - wpływy z tyt. opłat za zajęcie pasa drogowego i reklamy</t>
  </si>
  <si>
    <t xml:space="preserve">   - wpływy z opłat za wieczyste użytkowanie</t>
  </si>
  <si>
    <t xml:space="preserve">        w ramach SPO (Rozwój Zasobów Ludzkich)</t>
  </si>
  <si>
    <t xml:space="preserve">g)  </t>
  </si>
  <si>
    <t>f)</t>
  </si>
  <si>
    <t>Dochody budżetowe zostały zrealizowane w kwocie 32.106.051,78 zł, co stanowi 100,2%</t>
  </si>
  <si>
    <t>planu założonego w budżecie Gminy w wysokości 32.035.136,00 zł.</t>
  </si>
  <si>
    <t>Wykonanie planu dochodów wg podstawowych grup dochodów przedstawia poniższe</t>
  </si>
  <si>
    <t>zestawienie:</t>
  </si>
  <si>
    <t xml:space="preserve">    - opłaty: adiacencka i planistyczna</t>
  </si>
  <si>
    <t xml:space="preserve">  *  rekompensata utraconych dochodów w podatkach i opłatach lok. z tytułu zwolnień ustawowych</t>
  </si>
  <si>
    <t>~ na realiz. progr. edukacyjnych UE Socrates Comenius</t>
  </si>
  <si>
    <t>~pomoc finans.  Miasta Katowice na wsparcie  poszkodowanych w katastrofie na terenie MTK</t>
  </si>
  <si>
    <t>*uzupełn. subwencji ogólnej</t>
  </si>
  <si>
    <t xml:space="preserve"> ~ finansowanie projektu "Szkoła marzeń" realiz. przez ZSz nr 2</t>
  </si>
  <si>
    <t>~środki z Europ. Fund. Orientacji i Gwar. Rolnej na dofin. budowy boisk ogólnodost. w Lubiczu dolnym</t>
  </si>
  <si>
    <t xml:space="preserve">   - wpływ ze sprzedaży i  likwid. skł. majątkowych</t>
  </si>
  <si>
    <t xml:space="preserve">  *  pozostałe dochody własne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</si>
</sst>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12">
    <font>
      <sz val="10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0"/>
      <color indexed="4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color indexed="48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sz val="14"/>
      <color indexed="10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1" fontId="5" fillId="0" borderId="5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1" fontId="5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1" fontId="7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 indent="1"/>
    </xf>
    <xf numFmtId="41" fontId="7" fillId="0" borderId="0" xfId="0" applyNumberFormat="1" applyFont="1" applyBorder="1" applyAlignment="1">
      <alignment horizontal="left" indent="1"/>
    </xf>
    <xf numFmtId="41" fontId="7" fillId="0" borderId="0" xfId="0" applyNumberFormat="1" applyFont="1" applyBorder="1" applyAlignment="1">
      <alignment horizontal="left"/>
    </xf>
    <xf numFmtId="41" fontId="7" fillId="0" borderId="10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41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6" fillId="0" borderId="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1" fontId="6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1" fontId="5" fillId="0" borderId="20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indent="1"/>
    </xf>
    <xf numFmtId="41" fontId="5" fillId="0" borderId="0" xfId="0" applyNumberFormat="1" applyFont="1" applyBorder="1" applyAlignment="1">
      <alignment horizontal="left" indent="1"/>
    </xf>
    <xf numFmtId="41" fontId="6" fillId="0" borderId="0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 indent="2"/>
    </xf>
    <xf numFmtId="41" fontId="5" fillId="0" borderId="0" xfId="0" applyNumberFormat="1" applyFont="1" applyBorder="1" applyAlignment="1">
      <alignment horizontal="left" indent="2"/>
    </xf>
    <xf numFmtId="49" fontId="5" fillId="0" borderId="17" xfId="0" applyNumberFormat="1" applyFont="1" applyBorder="1" applyAlignment="1">
      <alignment horizontal="left" indent="1"/>
    </xf>
    <xf numFmtId="41" fontId="5" fillId="0" borderId="10" xfId="0" applyNumberFormat="1" applyFont="1" applyBorder="1" applyAlignment="1">
      <alignment horizontal="left"/>
    </xf>
    <xf numFmtId="164" fontId="8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5" fillId="0" borderId="25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left"/>
    </xf>
    <xf numFmtId="43" fontId="0" fillId="0" borderId="1" xfId="0" applyNumberFormat="1" applyFont="1" applyBorder="1" applyAlignment="1">
      <alignment horizontal="left"/>
    </xf>
    <xf numFmtId="43" fontId="5" fillId="0" borderId="26" xfId="0" applyNumberFormat="1" applyFont="1" applyBorder="1" applyAlignment="1">
      <alignment horizontal="left"/>
    </xf>
    <xf numFmtId="43" fontId="5" fillId="0" borderId="13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1" fontId="8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8" fillId="0" borderId="27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164" fontId="8" fillId="0" borderId="28" xfId="0" applyNumberFormat="1" applyFont="1" applyBorder="1" applyAlignment="1">
      <alignment horizontal="left"/>
    </xf>
    <xf numFmtId="164" fontId="8" fillId="0" borderId="29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8" fillId="0" borderId="5" xfId="0" applyNumberFormat="1" applyFont="1" applyBorder="1" applyAlignment="1">
      <alignment horizontal="center"/>
    </xf>
    <xf numFmtId="43" fontId="8" fillId="0" borderId="9" xfId="0" applyNumberFormat="1" applyFont="1" applyBorder="1" applyAlignment="1">
      <alignment horizontal="center"/>
    </xf>
    <xf numFmtId="43" fontId="8" fillId="0" borderId="7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center"/>
    </xf>
    <xf numFmtId="43" fontId="8" fillId="0" borderId="17" xfId="0" applyNumberFormat="1" applyFont="1" applyBorder="1" applyAlignment="1">
      <alignment horizontal="center"/>
    </xf>
    <xf numFmtId="43" fontId="8" fillId="0" borderId="13" xfId="0" applyNumberFormat="1" applyFont="1" applyBorder="1" applyAlignment="1">
      <alignment horizontal="center"/>
    </xf>
    <xf numFmtId="43" fontId="8" fillId="0" borderId="17" xfId="0" applyNumberFormat="1" applyFont="1" applyBorder="1" applyAlignment="1">
      <alignment horizontal="right"/>
    </xf>
    <xf numFmtId="43" fontId="8" fillId="0" borderId="31" xfId="0" applyNumberFormat="1" applyFont="1" applyBorder="1" applyAlignment="1">
      <alignment horizontal="center"/>
    </xf>
    <xf numFmtId="43" fontId="8" fillId="0" borderId="18" xfId="0" applyNumberFormat="1" applyFont="1" applyBorder="1" applyAlignment="1">
      <alignment horizontal="center"/>
    </xf>
    <xf numFmtId="43" fontId="8" fillId="0" borderId="2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41" fontId="5" fillId="0" borderId="2" xfId="0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center"/>
    </xf>
    <xf numFmtId="43" fontId="5" fillId="0" borderId="5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35" xfId="0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43" fontId="5" fillId="0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43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164" fontId="5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5" fillId="0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31">
      <selection activeCell="E45" sqref="E45"/>
    </sheetView>
  </sheetViews>
  <sheetFormatPr defaultColWidth="9.00390625" defaultRowHeight="12.75"/>
  <cols>
    <col min="1" max="1" width="3.625" style="5" customWidth="1"/>
    <col min="2" max="2" width="31.625" style="5" customWidth="1"/>
    <col min="3" max="3" width="28.25390625" style="10" customWidth="1"/>
    <col min="4" max="4" width="16.75390625" style="77" customWidth="1"/>
    <col min="5" max="5" width="10.375" style="94" customWidth="1"/>
    <col min="6" max="16384" width="9.125" style="5" customWidth="1"/>
  </cols>
  <sheetData>
    <row r="2" spans="1:5" s="2" customFormat="1" ht="18">
      <c r="A2" s="1" t="s">
        <v>0</v>
      </c>
      <c r="B2" s="1"/>
      <c r="C2" s="9"/>
      <c r="D2" s="76"/>
      <c r="E2" s="92"/>
    </row>
    <row r="5" spans="1:5" ht="15">
      <c r="A5" s="136" t="s">
        <v>68</v>
      </c>
      <c r="B5" s="136"/>
      <c r="C5" s="136"/>
      <c r="D5" s="136"/>
      <c r="E5" s="136"/>
    </row>
    <row r="6" spans="1:5" ht="15">
      <c r="A6" s="136" t="s">
        <v>69</v>
      </c>
      <c r="B6" s="136"/>
      <c r="C6" s="136"/>
      <c r="D6" s="136"/>
      <c r="E6" s="136"/>
    </row>
    <row r="7" spans="1:5" s="42" customFormat="1" ht="15">
      <c r="A7" s="102"/>
      <c r="B7" s="102"/>
      <c r="C7" s="103"/>
      <c r="D7" s="104"/>
      <c r="E7" s="93"/>
    </row>
    <row r="8" spans="1:5" ht="15">
      <c r="A8" s="136" t="s">
        <v>70</v>
      </c>
      <c r="B8" s="136"/>
      <c r="C8" s="136"/>
      <c r="D8" s="136"/>
      <c r="E8" s="136"/>
    </row>
    <row r="9" spans="1:5" ht="15">
      <c r="A9" s="54" t="s">
        <v>71</v>
      </c>
      <c r="B9" s="54"/>
      <c r="C9" s="55"/>
      <c r="D9" s="78"/>
      <c r="E9" s="93"/>
    </row>
    <row r="10" ht="13.5" thickBot="1"/>
    <row r="11" spans="1:5" ht="13.5" thickBot="1">
      <c r="A11" s="14"/>
      <c r="B11" s="15"/>
      <c r="C11" s="16" t="s">
        <v>1</v>
      </c>
      <c r="D11" s="79" t="s">
        <v>2</v>
      </c>
      <c r="E11" s="95"/>
    </row>
    <row r="12" spans="1:5" ht="12.75">
      <c r="A12" s="17" t="s">
        <v>3</v>
      </c>
      <c r="B12" s="18" t="s">
        <v>4</v>
      </c>
      <c r="C12" s="19" t="s">
        <v>5</v>
      </c>
      <c r="D12" s="80" t="s">
        <v>5</v>
      </c>
      <c r="E12" s="73" t="s">
        <v>6</v>
      </c>
    </row>
    <row r="13" spans="1:5" ht="13.5" thickBot="1">
      <c r="A13" s="21"/>
      <c r="B13" s="22"/>
      <c r="C13" s="23"/>
      <c r="D13" s="81"/>
      <c r="E13" s="74"/>
    </row>
    <row r="14" spans="1:5" ht="12.75">
      <c r="A14" s="17"/>
      <c r="B14" s="18"/>
      <c r="C14" s="20"/>
      <c r="D14" s="82"/>
      <c r="E14" s="75"/>
    </row>
    <row r="15" spans="1:5" ht="12.75">
      <c r="A15" s="24" t="s">
        <v>7</v>
      </c>
      <c r="B15" s="25" t="s">
        <v>8</v>
      </c>
      <c r="C15" s="131">
        <v>15343064</v>
      </c>
      <c r="D15" s="132">
        <f>D34-D31-D18</f>
        <v>15468787.680000002</v>
      </c>
      <c r="E15" s="133">
        <f>D15/C15*100</f>
        <v>100.81941703430293</v>
      </c>
    </row>
    <row r="16" spans="1:5" ht="12.75">
      <c r="A16" s="26"/>
      <c r="B16" s="27"/>
      <c r="C16" s="28"/>
      <c r="D16" s="106"/>
      <c r="E16" s="120"/>
    </row>
    <row r="17" spans="1:5" ht="12.75">
      <c r="A17" s="17"/>
      <c r="B17" s="18"/>
      <c r="C17" s="20"/>
      <c r="D17" s="105"/>
      <c r="E17" s="75"/>
    </row>
    <row r="18" spans="1:5" ht="12.75">
      <c r="A18" s="24" t="s">
        <v>9</v>
      </c>
      <c r="B18" s="25" t="s">
        <v>10</v>
      </c>
      <c r="C18" s="131">
        <v>7056221</v>
      </c>
      <c r="D18" s="132">
        <f>D20+D23+D27</f>
        <v>7001413.1</v>
      </c>
      <c r="E18" s="133">
        <f>D18/C18*100</f>
        <v>99.2232683755228</v>
      </c>
    </row>
    <row r="19" spans="1:5" ht="12.75">
      <c r="A19" s="17"/>
      <c r="B19" s="29" t="s">
        <v>11</v>
      </c>
      <c r="C19" s="20"/>
      <c r="D19" s="105"/>
      <c r="E19" s="75"/>
    </row>
    <row r="20" spans="1:5" ht="12.75">
      <c r="A20" s="17"/>
      <c r="B20" s="29" t="s">
        <v>12</v>
      </c>
      <c r="C20" s="20">
        <v>5189406</v>
      </c>
      <c r="D20" s="118">
        <v>5188394.22</v>
      </c>
      <c r="E20" s="75">
        <f>D20/C20*100</f>
        <v>99.98050297086024</v>
      </c>
    </row>
    <row r="21" spans="1:5" ht="12.75">
      <c r="A21" s="17"/>
      <c r="B21" s="29" t="s">
        <v>13</v>
      </c>
      <c r="C21" s="20"/>
      <c r="D21" s="105"/>
      <c r="E21" s="75"/>
    </row>
    <row r="22" spans="1:5" ht="12.75">
      <c r="A22" s="17"/>
      <c r="B22" s="29"/>
      <c r="C22" s="20"/>
      <c r="D22" s="105"/>
      <c r="E22" s="75"/>
    </row>
    <row r="23" spans="1:5" ht="12.75">
      <c r="A23" s="17"/>
      <c r="B23" s="29" t="s">
        <v>41</v>
      </c>
      <c r="C23" s="20">
        <f>C18-C20-C27</f>
        <v>1065832</v>
      </c>
      <c r="D23" s="118">
        <v>1012037.38</v>
      </c>
      <c r="E23" s="75">
        <f>D23/C23*100</f>
        <v>94.95280494486936</v>
      </c>
    </row>
    <row r="24" spans="1:5" ht="12.75">
      <c r="A24" s="17"/>
      <c r="B24" s="29" t="s">
        <v>14</v>
      </c>
      <c r="C24" s="20"/>
      <c r="D24" s="105"/>
      <c r="E24" s="75"/>
    </row>
    <row r="25" spans="1:5" ht="12.75">
      <c r="A25" s="17"/>
      <c r="B25" s="29"/>
      <c r="C25" s="20"/>
      <c r="D25" s="105"/>
      <c r="E25" s="75"/>
    </row>
    <row r="26" spans="1:5" ht="12.75">
      <c r="A26" s="17"/>
      <c r="B26" s="29"/>
      <c r="C26" s="20"/>
      <c r="D26" s="105"/>
      <c r="E26" s="75"/>
    </row>
    <row r="27" spans="1:5" ht="12.75">
      <c r="A27" s="17"/>
      <c r="B27" s="29" t="s">
        <v>40</v>
      </c>
      <c r="C27" s="20">
        <v>800983</v>
      </c>
      <c r="D27" s="118">
        <v>800981.5</v>
      </c>
      <c r="E27" s="75">
        <f>D27/C27*100</f>
        <v>99.99981273010789</v>
      </c>
    </row>
    <row r="28" spans="1:5" ht="12.75">
      <c r="A28" s="26"/>
      <c r="B28" s="31" t="s">
        <v>14</v>
      </c>
      <c r="C28" s="28"/>
      <c r="D28" s="106"/>
      <c r="E28" s="120"/>
    </row>
    <row r="29" spans="1:5" ht="12.75">
      <c r="A29" s="17"/>
      <c r="B29" s="18"/>
      <c r="C29" s="20"/>
      <c r="D29" s="105"/>
      <c r="E29" s="75"/>
    </row>
    <row r="30" spans="1:5" ht="12.75">
      <c r="A30" s="24" t="s">
        <v>15</v>
      </c>
      <c r="B30" s="25" t="s">
        <v>16</v>
      </c>
      <c r="C30" s="20"/>
      <c r="D30" s="105"/>
      <c r="E30" s="75"/>
    </row>
    <row r="31" spans="1:5" ht="12.75">
      <c r="A31" s="24"/>
      <c r="B31" s="25" t="s">
        <v>17</v>
      </c>
      <c r="C31" s="131">
        <v>9635851</v>
      </c>
      <c r="D31" s="132">
        <v>9635851</v>
      </c>
      <c r="E31" s="133">
        <f>D31/C31*100</f>
        <v>100</v>
      </c>
    </row>
    <row r="32" spans="1:5" ht="13.5" thickBot="1">
      <c r="A32" s="21"/>
      <c r="B32" s="22"/>
      <c r="C32" s="115"/>
      <c r="D32" s="107"/>
      <c r="E32" s="121"/>
    </row>
    <row r="33" spans="1:5" ht="12.75">
      <c r="A33" s="32"/>
      <c r="B33" s="32"/>
      <c r="C33" s="116"/>
      <c r="D33" s="108"/>
      <c r="E33" s="122"/>
    </row>
    <row r="34" spans="1:5" ht="13.5" thickBot="1">
      <c r="A34" s="32"/>
      <c r="B34" s="33" t="s">
        <v>37</v>
      </c>
      <c r="C34" s="117">
        <f>C31+C18+C15</f>
        <v>32035136</v>
      </c>
      <c r="D34" s="119">
        <v>32106051.78</v>
      </c>
      <c r="E34" s="121">
        <f>D34/C34*100</f>
        <v>100.22136874961294</v>
      </c>
    </row>
    <row r="35" spans="1:6" ht="12.75">
      <c r="A35" s="6"/>
      <c r="B35" s="6"/>
      <c r="C35" s="11"/>
      <c r="D35" s="83"/>
      <c r="E35" s="96"/>
      <c r="F35" s="7"/>
    </row>
    <row r="36" spans="1:6" ht="12.75">
      <c r="A36" s="6"/>
      <c r="B36" s="6"/>
      <c r="C36" s="11"/>
      <c r="D36" s="83"/>
      <c r="E36" s="96"/>
      <c r="F36" s="7"/>
    </row>
    <row r="37" spans="1:6" ht="15">
      <c r="A37" s="4" t="s">
        <v>38</v>
      </c>
      <c r="B37" s="3"/>
      <c r="C37" s="12"/>
      <c r="D37" s="84"/>
      <c r="E37" s="96"/>
      <c r="F37" s="7"/>
    </row>
    <row r="38" spans="1:6" ht="13.5" thickBot="1">
      <c r="A38" s="8"/>
      <c r="B38" s="8"/>
      <c r="C38" s="13"/>
      <c r="D38" s="85"/>
      <c r="E38" s="97"/>
      <c r="F38" s="7"/>
    </row>
    <row r="39" spans="1:5" ht="12.75">
      <c r="A39" s="14"/>
      <c r="B39" s="34"/>
      <c r="C39" s="35"/>
      <c r="D39" s="86" t="s">
        <v>18</v>
      </c>
      <c r="E39" s="98"/>
    </row>
    <row r="40" spans="1:5" ht="12.75">
      <c r="A40" s="26" t="s">
        <v>3</v>
      </c>
      <c r="B40" s="36" t="s">
        <v>19</v>
      </c>
      <c r="C40" s="28"/>
      <c r="D40" s="87" t="s">
        <v>20</v>
      </c>
      <c r="E40" s="100" t="s">
        <v>21</v>
      </c>
    </row>
    <row r="41" spans="1:5" ht="12.75">
      <c r="A41" s="37">
        <v>1</v>
      </c>
      <c r="B41" s="38">
        <v>2</v>
      </c>
      <c r="C41" s="39"/>
      <c r="D41" s="88">
        <v>3</v>
      </c>
      <c r="E41" s="101">
        <v>4</v>
      </c>
    </row>
    <row r="42" spans="1:5" ht="12.75">
      <c r="A42" s="17"/>
      <c r="B42" s="40"/>
      <c r="C42" s="20"/>
      <c r="D42" s="109"/>
      <c r="E42" s="71"/>
    </row>
    <row r="43" spans="1:5" s="42" customFormat="1" ht="12.75">
      <c r="A43" s="56">
        <v>1</v>
      </c>
      <c r="B43" s="57" t="s">
        <v>8</v>
      </c>
      <c r="C43" s="58"/>
      <c r="D43" s="125">
        <v>15468787.68</v>
      </c>
      <c r="E43" s="126">
        <f>D43/D108*100</f>
        <v>48.180286339773666</v>
      </c>
    </row>
    <row r="44" spans="1:5" s="42" customFormat="1" ht="12.75">
      <c r="A44" s="17"/>
      <c r="B44" s="43" t="s">
        <v>22</v>
      </c>
      <c r="C44" s="30"/>
      <c r="D44" s="109"/>
      <c r="E44" s="71"/>
    </row>
    <row r="45" spans="1:6" s="42" customFormat="1" ht="12.75">
      <c r="A45" s="17" t="s">
        <v>23</v>
      </c>
      <c r="B45" s="36" t="s">
        <v>24</v>
      </c>
      <c r="C45" s="41"/>
      <c r="D45" s="87">
        <f>D47+D48+D49+D50+D51+D52+D53+D54+D55</f>
        <v>6591085.9</v>
      </c>
      <c r="E45" s="100">
        <v>20.4</v>
      </c>
      <c r="F45" s="146"/>
    </row>
    <row r="46" spans="1:5" s="42" customFormat="1" ht="12.75">
      <c r="A46" s="17"/>
      <c r="B46" s="61" t="s">
        <v>25</v>
      </c>
      <c r="C46" s="30"/>
      <c r="D46" s="109"/>
      <c r="E46" s="127"/>
    </row>
    <row r="47" spans="1:5" s="42" customFormat="1" ht="12.75">
      <c r="A47" s="17"/>
      <c r="B47" s="63" t="s">
        <v>48</v>
      </c>
      <c r="C47" s="64"/>
      <c r="D47" s="123">
        <v>5016706.04</v>
      </c>
      <c r="E47" s="127">
        <f>D47/D108*100</f>
        <v>15.625421881132965</v>
      </c>
    </row>
    <row r="48" spans="1:5" s="42" customFormat="1" ht="12.75">
      <c r="A48" s="17"/>
      <c r="B48" s="63" t="s">
        <v>51</v>
      </c>
      <c r="C48" s="64"/>
      <c r="D48" s="123">
        <v>692746.81</v>
      </c>
      <c r="E48" s="127">
        <f>D48/D108*100</f>
        <v>2.1576829650275986</v>
      </c>
    </row>
    <row r="49" spans="1:5" s="42" customFormat="1" ht="12.75">
      <c r="A49" s="17"/>
      <c r="B49" s="63" t="s">
        <v>50</v>
      </c>
      <c r="C49" s="64"/>
      <c r="D49" s="123">
        <v>454314.36</v>
      </c>
      <c r="E49" s="127">
        <f>D49/D108*100</f>
        <v>1.4150427561541794</v>
      </c>
    </row>
    <row r="50" spans="1:5" s="42" customFormat="1" ht="12.75">
      <c r="A50" s="17"/>
      <c r="B50" s="63" t="s">
        <v>49</v>
      </c>
      <c r="C50" s="64"/>
      <c r="D50" s="123">
        <v>287307.12</v>
      </c>
      <c r="E50" s="127">
        <f>D50/D108*100</f>
        <v>0.8948690482676347</v>
      </c>
    </row>
    <row r="51" spans="1:5" s="42" customFormat="1" ht="12.75">
      <c r="A51" s="17"/>
      <c r="B51" s="63" t="s">
        <v>47</v>
      </c>
      <c r="C51" s="64"/>
      <c r="D51" s="123">
        <v>38375</v>
      </c>
      <c r="E51" s="127">
        <f>D51/D108*100</f>
        <v>0.11952575253711248</v>
      </c>
    </row>
    <row r="52" spans="1:5" s="42" customFormat="1" ht="12.75">
      <c r="A52" s="17"/>
      <c r="B52" s="63" t="s">
        <v>52</v>
      </c>
      <c r="C52" s="64"/>
      <c r="D52" s="124">
        <v>45509.27</v>
      </c>
      <c r="E52" s="100">
        <f>D52/D108*100</f>
        <v>0.14174670343100032</v>
      </c>
    </row>
    <row r="53" spans="1:5" s="42" customFormat="1" ht="12.75">
      <c r="A53" s="17"/>
      <c r="B53" s="63" t="s">
        <v>45</v>
      </c>
      <c r="C53" s="64"/>
      <c r="D53" s="123">
        <v>38189.36</v>
      </c>
      <c r="E53" s="71"/>
    </row>
    <row r="54" spans="1:5" s="42" customFormat="1" ht="12.75">
      <c r="A54" s="17"/>
      <c r="B54" s="63" t="s">
        <v>44</v>
      </c>
      <c r="C54" s="64"/>
      <c r="D54" s="123">
        <v>17557.94</v>
      </c>
      <c r="E54" s="71"/>
    </row>
    <row r="55" spans="1:5" s="42" customFormat="1" ht="12.75">
      <c r="A55" s="17"/>
      <c r="B55" s="63" t="s">
        <v>46</v>
      </c>
      <c r="C55" s="64"/>
      <c r="D55" s="124">
        <v>380</v>
      </c>
      <c r="E55" s="70"/>
    </row>
    <row r="56" spans="1:5" ht="12.75">
      <c r="A56" s="17"/>
      <c r="B56" s="66"/>
      <c r="C56" s="67"/>
      <c r="D56" s="109"/>
      <c r="E56" s="127">
        <v>0.1</v>
      </c>
    </row>
    <row r="57" spans="1:5" s="42" customFormat="1" ht="12.75">
      <c r="A57" s="17"/>
      <c r="B57" s="45"/>
      <c r="C57" s="46"/>
      <c r="D57" s="109"/>
      <c r="E57" s="71"/>
    </row>
    <row r="58" spans="1:5" s="42" customFormat="1" ht="12.75">
      <c r="A58" s="17" t="s">
        <v>26</v>
      </c>
      <c r="B58" s="61" t="s">
        <v>33</v>
      </c>
      <c r="C58" s="62"/>
      <c r="D58" s="109"/>
      <c r="E58" s="71"/>
    </row>
    <row r="59" spans="1:5" s="42" customFormat="1" ht="12.75">
      <c r="A59" s="17"/>
      <c r="B59" s="59" t="s">
        <v>62</v>
      </c>
      <c r="C59" s="69"/>
      <c r="D59" s="87">
        <f>D61+D62+D63+D64</f>
        <v>427541.25</v>
      </c>
      <c r="E59" s="100">
        <v>1.1</v>
      </c>
    </row>
    <row r="60" spans="1:5" s="42" customFormat="1" ht="12.75">
      <c r="A60" s="17"/>
      <c r="B60" s="61" t="s">
        <v>28</v>
      </c>
      <c r="C60" s="62"/>
      <c r="D60" s="111"/>
      <c r="E60" s="71"/>
    </row>
    <row r="61" spans="1:5" s="42" customFormat="1" ht="12.75">
      <c r="A61" s="17"/>
      <c r="B61" s="63" t="s">
        <v>53</v>
      </c>
      <c r="C61" s="64"/>
      <c r="D61" s="123">
        <v>147962.87</v>
      </c>
      <c r="E61" s="127">
        <v>0.4</v>
      </c>
    </row>
    <row r="62" spans="1:5" s="42" customFormat="1" ht="12.75">
      <c r="A62" s="17"/>
      <c r="B62" s="63" t="s">
        <v>72</v>
      </c>
      <c r="C62" s="64"/>
      <c r="D62" s="128">
        <v>166073.37</v>
      </c>
      <c r="E62" s="127">
        <f>D62/D108*100</f>
        <v>0.5172650039250637</v>
      </c>
    </row>
    <row r="63" spans="1:5" s="42" customFormat="1" ht="12.75">
      <c r="A63" s="17"/>
      <c r="B63" s="63" t="s">
        <v>54</v>
      </c>
      <c r="C63" s="64"/>
      <c r="D63" s="123">
        <v>58065.82</v>
      </c>
      <c r="E63" s="127">
        <v>0.1</v>
      </c>
    </row>
    <row r="64" spans="1:6" s="42" customFormat="1" ht="12.75">
      <c r="A64" s="17"/>
      <c r="B64" s="63" t="s">
        <v>55</v>
      </c>
      <c r="C64" s="64"/>
      <c r="D64" s="123">
        <v>55439.19</v>
      </c>
      <c r="E64" s="147">
        <v>0.1</v>
      </c>
      <c r="F64" s="129"/>
    </row>
    <row r="65" spans="1:5" s="42" customFormat="1" ht="12.75">
      <c r="A65" s="17"/>
      <c r="B65" s="68"/>
      <c r="C65" s="64"/>
      <c r="D65" s="109"/>
      <c r="E65" s="71"/>
    </row>
    <row r="66" spans="1:5" s="42" customFormat="1" ht="12.75">
      <c r="A66" s="17"/>
      <c r="B66" s="49"/>
      <c r="C66" s="47"/>
      <c r="D66" s="109"/>
      <c r="E66" s="71"/>
    </row>
    <row r="67" spans="1:5" s="42" customFormat="1" ht="12.75">
      <c r="A67" s="26" t="s">
        <v>29</v>
      </c>
      <c r="B67" s="59" t="s">
        <v>42</v>
      </c>
      <c r="C67" s="60"/>
      <c r="D67" s="87">
        <f>D69+D70</f>
        <v>5440658.73</v>
      </c>
      <c r="E67" s="100">
        <f>D67/D108*100</f>
        <v>16.945897824126664</v>
      </c>
    </row>
    <row r="68" spans="1:5" s="42" customFormat="1" ht="12.75">
      <c r="A68" s="17"/>
      <c r="B68" s="61" t="s">
        <v>28</v>
      </c>
      <c r="C68" s="62"/>
      <c r="D68" s="109"/>
      <c r="E68" s="71"/>
    </row>
    <row r="69" spans="1:5" s="42" customFormat="1" ht="12.75">
      <c r="A69" s="17"/>
      <c r="B69" s="63" t="s">
        <v>30</v>
      </c>
      <c r="C69" s="64"/>
      <c r="D69" s="123">
        <v>5026882</v>
      </c>
      <c r="E69" s="127">
        <v>15.6</v>
      </c>
    </row>
    <row r="70" spans="1:5" s="42" customFormat="1" ht="12.75">
      <c r="A70" s="17"/>
      <c r="B70" s="63" t="s">
        <v>31</v>
      </c>
      <c r="C70" s="64"/>
      <c r="D70" s="123">
        <v>413776.73</v>
      </c>
      <c r="E70" s="127">
        <f>D70/D108*100</f>
        <v>1.2887811084194294</v>
      </c>
    </row>
    <row r="71" spans="1:5" s="42" customFormat="1" ht="12.75">
      <c r="A71" s="17"/>
      <c r="B71" s="49"/>
      <c r="C71" s="47"/>
      <c r="D71" s="109"/>
      <c r="E71" s="127"/>
    </row>
    <row r="72" spans="1:5" s="42" customFormat="1" ht="12.75">
      <c r="A72" s="17" t="s">
        <v>32</v>
      </c>
      <c r="B72" s="59" t="s">
        <v>27</v>
      </c>
      <c r="C72" s="41"/>
      <c r="D72" s="87">
        <f>D75+D76+D77+D78+D79+D81</f>
        <v>1533746.7500000002</v>
      </c>
      <c r="E72" s="100">
        <v>4.7</v>
      </c>
    </row>
    <row r="73" spans="1:7" s="42" customFormat="1" ht="12.75">
      <c r="A73" s="17"/>
      <c r="B73" s="61" t="s">
        <v>28</v>
      </c>
      <c r="C73" s="30"/>
      <c r="D73" s="109"/>
      <c r="E73" s="71"/>
      <c r="G73" s="42" t="s">
        <v>22</v>
      </c>
    </row>
    <row r="74" spans="1:5" s="42" customFormat="1" ht="12.75">
      <c r="A74" s="17"/>
      <c r="B74" s="61"/>
      <c r="C74" s="62"/>
      <c r="D74" s="109"/>
      <c r="E74" s="71"/>
    </row>
    <row r="75" spans="1:5" s="42" customFormat="1" ht="12.75">
      <c r="A75" s="17"/>
      <c r="B75" s="61" t="s">
        <v>57</v>
      </c>
      <c r="C75" s="62"/>
      <c r="D75" s="123">
        <v>1299420.32</v>
      </c>
      <c r="E75" s="127">
        <f>D75/D108*100</f>
        <v>4.047275351401057</v>
      </c>
    </row>
    <row r="76" spans="1:6" s="42" customFormat="1" ht="12.75">
      <c r="A76" s="17"/>
      <c r="B76" s="61" t="s">
        <v>56</v>
      </c>
      <c r="C76" s="62"/>
      <c r="D76" s="123">
        <v>139547.03</v>
      </c>
      <c r="E76" s="127">
        <f>D76/D108*100</f>
        <v>0.4346440071679222</v>
      </c>
      <c r="F76" s="50"/>
    </row>
    <row r="77" spans="1:5" s="42" customFormat="1" ht="12.75">
      <c r="A77" s="17"/>
      <c r="B77" s="63" t="s">
        <v>64</v>
      </c>
      <c r="C77" s="64"/>
      <c r="D77" s="87">
        <v>36093.14</v>
      </c>
      <c r="E77" s="100">
        <f>D77/D108*100</f>
        <v>0.11241849433035456</v>
      </c>
    </row>
    <row r="78" spans="1:9" s="42" customFormat="1" ht="12.75">
      <c r="A78" s="17"/>
      <c r="B78" s="63" t="s">
        <v>63</v>
      </c>
      <c r="C78" s="64"/>
      <c r="D78" s="123">
        <v>44134.61</v>
      </c>
      <c r="E78" s="127"/>
      <c r="I78" s="130"/>
    </row>
    <row r="79" spans="1:5" s="42" customFormat="1" ht="12.75">
      <c r="A79" s="17"/>
      <c r="B79" s="61" t="s">
        <v>58</v>
      </c>
      <c r="C79" s="62"/>
      <c r="D79" s="123">
        <v>12207.84</v>
      </c>
      <c r="E79" s="127"/>
    </row>
    <row r="80" spans="1:5" s="42" customFormat="1" ht="12.75">
      <c r="A80" s="17"/>
      <c r="B80" s="61" t="s">
        <v>43</v>
      </c>
      <c r="C80" s="62"/>
      <c r="D80" s="109"/>
      <c r="E80" s="127"/>
    </row>
    <row r="81" spans="1:5" s="42" customFormat="1" ht="12.75">
      <c r="A81" s="17"/>
      <c r="B81" s="63" t="s">
        <v>79</v>
      </c>
      <c r="C81" s="64"/>
      <c r="D81" s="123">
        <v>2343.81</v>
      </c>
      <c r="E81" s="127"/>
    </row>
    <row r="82" spans="1:5" s="42" customFormat="1" ht="12.75">
      <c r="A82" s="17"/>
      <c r="B82" s="61"/>
      <c r="C82" s="62"/>
      <c r="D82" s="109"/>
      <c r="E82" s="127">
        <v>0.2</v>
      </c>
    </row>
    <row r="83" spans="1:5" s="42" customFormat="1" ht="12.75">
      <c r="A83" s="17"/>
      <c r="B83" s="45"/>
      <c r="C83" s="46"/>
      <c r="D83" s="109"/>
      <c r="E83" s="127"/>
    </row>
    <row r="84" spans="1:6" s="42" customFormat="1" ht="12.75">
      <c r="A84" s="17" t="s">
        <v>34</v>
      </c>
      <c r="B84" s="61" t="s">
        <v>59</v>
      </c>
      <c r="C84" s="62"/>
      <c r="D84" s="112"/>
      <c r="E84" s="127"/>
      <c r="F84" s="50"/>
    </row>
    <row r="85" spans="1:6" s="42" customFormat="1" ht="12.75">
      <c r="A85" s="17"/>
      <c r="B85" s="59" t="s">
        <v>60</v>
      </c>
      <c r="C85" s="69"/>
      <c r="D85" s="87">
        <f>D87+D88+D90+D91</f>
        <v>532272.85</v>
      </c>
      <c r="E85" s="100">
        <f>D85/D108*100</f>
        <v>1.6578583179498003</v>
      </c>
      <c r="F85" s="50"/>
    </row>
    <row r="86" spans="1:5" s="42" customFormat="1" ht="12.75">
      <c r="A86" s="17"/>
      <c r="B86" s="89"/>
      <c r="C86" s="90"/>
      <c r="D86" s="109"/>
      <c r="E86" s="71"/>
    </row>
    <row r="87" spans="1:5" s="42" customFormat="1" ht="12.75">
      <c r="A87" s="17"/>
      <c r="B87" s="139" t="s">
        <v>74</v>
      </c>
      <c r="C87" s="140"/>
      <c r="D87" s="123">
        <v>27360.96</v>
      </c>
      <c r="E87" s="71"/>
    </row>
    <row r="88" spans="1:6" s="42" customFormat="1" ht="12.75">
      <c r="A88" s="17"/>
      <c r="B88" s="141" t="s">
        <v>77</v>
      </c>
      <c r="C88" s="142"/>
      <c r="D88" s="123">
        <v>65100.69</v>
      </c>
      <c r="E88" s="127">
        <v>0.3</v>
      </c>
      <c r="F88" s="50"/>
    </row>
    <row r="89" spans="1:6" s="42" customFormat="1" ht="12.75">
      <c r="A89" s="17"/>
      <c r="B89" s="61" t="s">
        <v>65</v>
      </c>
      <c r="C89" s="62"/>
      <c r="D89" s="109"/>
      <c r="E89" s="71"/>
      <c r="F89" s="50"/>
    </row>
    <row r="90" spans="1:5" s="42" customFormat="1" ht="25.5" customHeight="1">
      <c r="A90" s="17"/>
      <c r="B90" s="143" t="s">
        <v>75</v>
      </c>
      <c r="C90" s="144"/>
      <c r="D90" s="123">
        <v>4000</v>
      </c>
      <c r="E90" s="71"/>
    </row>
    <row r="91" spans="1:5" s="42" customFormat="1" ht="25.5" customHeight="1">
      <c r="A91" s="17"/>
      <c r="B91" s="143" t="s">
        <v>78</v>
      </c>
      <c r="C91" s="144"/>
      <c r="D91" s="123">
        <v>435811.2</v>
      </c>
      <c r="E91" s="127">
        <f>D91/D108*100</f>
        <v>1.3574113783479358</v>
      </c>
    </row>
    <row r="92" spans="1:6" s="42" customFormat="1" ht="12.75">
      <c r="A92" s="17"/>
      <c r="B92" s="61"/>
      <c r="C92" s="47"/>
      <c r="D92" s="109"/>
      <c r="E92" s="71"/>
      <c r="F92" s="50"/>
    </row>
    <row r="93" spans="1:6" s="42" customFormat="1" ht="22.5" customHeight="1">
      <c r="A93" s="17" t="s">
        <v>67</v>
      </c>
      <c r="B93" s="137" t="s">
        <v>73</v>
      </c>
      <c r="C93" s="138"/>
      <c r="D93" s="87">
        <v>161719</v>
      </c>
      <c r="E93" s="145">
        <v>0.5</v>
      </c>
      <c r="F93" s="50"/>
    </row>
    <row r="94" spans="1:6" s="42" customFormat="1" ht="12.75">
      <c r="A94" s="17"/>
      <c r="B94" s="61"/>
      <c r="C94" s="47"/>
      <c r="D94" s="109"/>
      <c r="E94" s="71"/>
      <c r="F94" s="50"/>
    </row>
    <row r="95" spans="1:6" s="42" customFormat="1" ht="12.75">
      <c r="A95" s="17" t="s">
        <v>66</v>
      </c>
      <c r="B95" s="59" t="s">
        <v>80</v>
      </c>
      <c r="C95" s="48"/>
      <c r="D95" s="87">
        <v>943482.2</v>
      </c>
      <c r="E95" s="100">
        <f>D95/D108*100</f>
        <v>2.9386428654168197</v>
      </c>
      <c r="F95" s="50"/>
    </row>
    <row r="96" spans="1:5" s="42" customFormat="1" ht="12.75">
      <c r="A96" s="17"/>
      <c r="B96" s="43"/>
      <c r="C96" s="30"/>
      <c r="D96" s="109"/>
      <c r="E96" s="71"/>
    </row>
    <row r="97" spans="1:5" s="42" customFormat="1" ht="12.75">
      <c r="A97" s="56">
        <v>2</v>
      </c>
      <c r="B97" s="57" t="s">
        <v>35</v>
      </c>
      <c r="C97" s="65"/>
      <c r="D97" s="125">
        <f>D99+D100+D101+D102</f>
        <v>9635851</v>
      </c>
      <c r="E97" s="126">
        <f>D97/D108*100</f>
        <v>30.0125691755176</v>
      </c>
    </row>
    <row r="98" spans="1:5" s="42" customFormat="1" ht="12.75">
      <c r="A98" s="17"/>
      <c r="B98" s="40"/>
      <c r="C98" s="20"/>
      <c r="D98" s="123"/>
      <c r="E98" s="71"/>
    </row>
    <row r="99" spans="1:5" s="42" customFormat="1" ht="12.75">
      <c r="A99" s="17"/>
      <c r="B99" s="61" t="s">
        <v>36</v>
      </c>
      <c r="C99" s="20"/>
      <c r="D99" s="123">
        <v>9296289</v>
      </c>
      <c r="E99" s="127">
        <f>D99/D108*100</f>
        <v>28.954943023517416</v>
      </c>
    </row>
    <row r="100" spans="1:5" s="42" customFormat="1" ht="12.75">
      <c r="A100" s="17"/>
      <c r="B100" s="61" t="s">
        <v>39</v>
      </c>
      <c r="C100" s="20"/>
      <c r="D100" s="123">
        <v>309320</v>
      </c>
      <c r="E100" s="127">
        <f>D100/D108*100</f>
        <v>0.9634320723069612</v>
      </c>
    </row>
    <row r="101" spans="1:5" s="42" customFormat="1" ht="12.75">
      <c r="A101" s="17"/>
      <c r="B101" s="61" t="s">
        <v>61</v>
      </c>
      <c r="C101" s="20"/>
      <c r="D101" s="123">
        <v>15448</v>
      </c>
      <c r="E101" s="71"/>
    </row>
    <row r="102" spans="1:5" s="42" customFormat="1" ht="12.75">
      <c r="A102" s="17"/>
      <c r="B102" s="63" t="s">
        <v>76</v>
      </c>
      <c r="C102" s="20"/>
      <c r="D102" s="123">
        <v>14794</v>
      </c>
      <c r="E102" s="71"/>
    </row>
    <row r="103" spans="1:5" s="42" customFormat="1" ht="12.75">
      <c r="A103" s="26"/>
      <c r="B103" s="44"/>
      <c r="C103" s="41"/>
      <c r="D103" s="110"/>
      <c r="E103" s="70"/>
    </row>
    <row r="104" spans="1:5" s="42" customFormat="1" ht="12.75">
      <c r="A104" s="17"/>
      <c r="B104" s="43"/>
      <c r="C104" s="30"/>
      <c r="D104" s="109"/>
      <c r="E104" s="71"/>
    </row>
    <row r="105" spans="1:5" s="42" customFormat="1" ht="12.75">
      <c r="A105" s="56">
        <v>3</v>
      </c>
      <c r="B105" s="57" t="s">
        <v>10</v>
      </c>
      <c r="C105" s="30"/>
      <c r="D105" s="125">
        <v>7001413.1</v>
      </c>
      <c r="E105" s="126">
        <f>D105/D108*100</f>
        <v>21.807144484708733</v>
      </c>
    </row>
    <row r="106" spans="1:5" s="42" customFormat="1" ht="13.5" thickBot="1">
      <c r="A106" s="21"/>
      <c r="B106" s="51"/>
      <c r="C106" s="52"/>
      <c r="D106" s="113"/>
      <c r="E106" s="72"/>
    </row>
    <row r="107" spans="1:5" s="42" customFormat="1" ht="12.75">
      <c r="A107" s="32"/>
      <c r="B107" s="53"/>
      <c r="C107" s="30"/>
      <c r="D107" s="114"/>
      <c r="E107" s="99"/>
    </row>
    <row r="108" spans="1:5" s="42" customFormat="1" ht="13.5" thickBot="1">
      <c r="A108" s="32"/>
      <c r="B108" s="53"/>
      <c r="C108" s="30"/>
      <c r="D108" s="134">
        <v>32106051.78</v>
      </c>
      <c r="E108" s="135">
        <v>100</v>
      </c>
    </row>
    <row r="109" ht="13.5" thickTop="1"/>
    <row r="115" ht="14.25" customHeight="1"/>
    <row r="159" ht="12.75">
      <c r="E159" s="91">
        <v>20</v>
      </c>
    </row>
  </sheetData>
  <mergeCells count="8">
    <mergeCell ref="A5:E5"/>
    <mergeCell ref="A6:E6"/>
    <mergeCell ref="A8:E8"/>
    <mergeCell ref="B93:C93"/>
    <mergeCell ref="B87:C87"/>
    <mergeCell ref="B88:C88"/>
    <mergeCell ref="B90:C90"/>
    <mergeCell ref="B91:C9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2007-03-26T07:10:28Z</cp:lastPrinted>
  <dcterms:created xsi:type="dcterms:W3CDTF">1997-02-26T13:46:56Z</dcterms:created>
  <dcterms:modified xsi:type="dcterms:W3CDTF">2007-03-26T07:18:02Z</dcterms:modified>
  <cp:category/>
  <cp:version/>
  <cp:contentType/>
  <cp:contentStatus/>
</cp:coreProperties>
</file>